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hare\Рабочая документация\Клапана предохранительные APRD (КП)\Клапан типоразмер APRD-M\Документация\Каталог, опросный лист\"/>
    </mc:Choice>
  </mc:AlternateContent>
  <xr:revisionPtr revIDLastSave="0" documentId="13_ncr:1_{4476E9EE-DFDD-4B83-B1C8-2746B340BF02}" xr6:coauthVersionLast="47" xr6:coauthVersionMax="47" xr10:uidLastSave="{00000000-0000-0000-0000-000000000000}"/>
  <bookViews>
    <workbookView xWindow="765" yWindow="870" windowWidth="21600" windowHeight="19965" xr2:uid="{00000000-000D-0000-FFFF-FFFF00000000}"/>
  </bookViews>
  <sheets>
    <sheet name="Опросный лист" sheetId="1" r:id="rId1"/>
    <sheet name="Типы корпусов" sheetId="4" r:id="rId2"/>
    <sheet name="Сигнализация" sheetId="7" r:id="rId3"/>
    <sheet name="Условное обозначения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7" i="1" l="1"/>
  <c r="AD26" i="1"/>
  <c r="AH26" i="1"/>
  <c r="I47" i="1"/>
  <c r="X47" i="1"/>
  <c r="D26" i="1" l="1"/>
  <c r="J26" i="1"/>
  <c r="N47" i="1" l="1"/>
  <c r="AB47" i="1"/>
  <c r="AA47" i="1"/>
  <c r="Z26" i="1" l="1"/>
  <c r="U26" i="1"/>
  <c r="P26" i="1"/>
  <c r="S31" i="1"/>
  <c r="L30" i="1"/>
  <c r="C47" i="1" l="1"/>
  <c r="O47" i="1" l="1"/>
  <c r="M47" i="1" s="1"/>
  <c r="L47" i="1"/>
  <c r="K47" i="1"/>
  <c r="H47" i="1"/>
  <c r="F47" i="1"/>
  <c r="E47" i="1"/>
  <c r="AF47" i="1" l="1"/>
  <c r="U47" i="1"/>
</calcChain>
</file>

<file path=xl/sharedStrings.xml><?xml version="1.0" encoding="utf-8"?>
<sst xmlns="http://schemas.openxmlformats.org/spreadsheetml/2006/main" count="31" uniqueCount="27">
  <si>
    <t>Климатическое исполнение</t>
  </si>
  <si>
    <t>Примечание</t>
  </si>
  <si>
    <t>Кабельная арматура</t>
  </si>
  <si>
    <t>Количество вводов</t>
  </si>
  <si>
    <t>Степень защиты</t>
  </si>
  <si>
    <t>Прочее</t>
  </si>
  <si>
    <t>RAL7035</t>
  </si>
  <si>
    <t>УХЛ1</t>
  </si>
  <si>
    <t>Т1</t>
  </si>
  <si>
    <t>Размер вводов</t>
  </si>
  <si>
    <t>№ опросного листа</t>
  </si>
  <si>
    <t>Крепления металлорукава</t>
  </si>
  <si>
    <t>Типы корпусов</t>
  </si>
  <si>
    <t>Структура условного обозначения</t>
  </si>
  <si>
    <t>M</t>
  </si>
  <si>
    <t>L</t>
  </si>
  <si>
    <t>Давление срабатывания</t>
  </si>
  <si>
    <t>Типоразмер</t>
  </si>
  <si>
    <t>Опросный лист клапана предохранительного</t>
  </si>
  <si>
    <t>Сигнализация</t>
  </si>
  <si>
    <t>Без</t>
  </si>
  <si>
    <t>2 НО/2 НЗ</t>
  </si>
  <si>
    <t>4 НО</t>
  </si>
  <si>
    <t>Обозначение клапана предохранительного</t>
  </si>
  <si>
    <t>Цвет клапана</t>
  </si>
  <si>
    <t>Схемы сигнализации</t>
  </si>
  <si>
    <t>3 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</si>
</sst>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2"/>
      <name val="Calibri"/>
      <family val="2"/>
      <charset val="204"/>
      <scheme val="minor"/>
    </font>
    <font>
      <sz val="11"/>
      <color theme="2"/>
      <name val="Calibri"/>
      <family val="2"/>
      <charset val="204"/>
      <scheme val="minor"/>
    </font>
    <font>
      <sz val="7"/>
      <color theme="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0"/>
      <color theme="0" tint="-4.9989318521683403E-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0" fillId="2" borderId="15" xfId="0" applyFill="1" applyBorder="1"/>
    <xf numFmtId="0" fontId="0" fillId="2" borderId="20" xfId="0" applyFill="1" applyBorder="1"/>
    <xf numFmtId="0" fontId="0" fillId="2" borderId="7" xfId="0" applyFill="1" applyBorder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Alignment="1">
      <alignment vertical="center"/>
    </xf>
    <xf numFmtId="0" fontId="0" fillId="2" borderId="5" xfId="0" applyFill="1" applyBorder="1"/>
    <xf numFmtId="0" fontId="0" fillId="2" borderId="7" xfId="0" applyFill="1" applyBorder="1" applyAlignment="1">
      <alignment vertical="center"/>
    </xf>
    <xf numFmtId="0" fontId="0" fillId="2" borderId="8" xfId="0" applyFill="1" applyBorder="1"/>
    <xf numFmtId="0" fontId="0" fillId="2" borderId="4" xfId="0" applyFill="1" applyBorder="1"/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4" xfId="0" applyFill="1" applyBorder="1"/>
    <xf numFmtId="0" fontId="0" fillId="2" borderId="4" xfId="0" applyFill="1" applyBorder="1" applyAlignment="1">
      <alignment horizontal="center" vertical="center"/>
    </xf>
    <xf numFmtId="0" fontId="0" fillId="2" borderId="6" xfId="0" applyFill="1" applyBorder="1"/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7" xfId="0" applyFont="1" applyFill="1" applyBorder="1" applyAlignment="1">
      <alignment vertical="center"/>
    </xf>
    <xf numFmtId="0" fontId="4" fillId="2" borderId="0" xfId="0" applyFont="1" applyFill="1"/>
    <xf numFmtId="0" fontId="3" fillId="2" borderId="0" xfId="0" applyFont="1" applyFill="1" applyAlignment="1">
      <alignment vertical="center"/>
    </xf>
    <xf numFmtId="0" fontId="0" fillId="2" borderId="5" xfId="0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7" xfId="0" applyFont="1" applyFill="1" applyBorder="1"/>
    <xf numFmtId="0" fontId="0" fillId="6" borderId="0" xfId="0" applyFill="1"/>
    <xf numFmtId="0" fontId="3" fillId="2" borderId="1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0" fillId="2" borderId="16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10" fillId="2" borderId="15" xfId="0" applyFont="1" applyFill="1" applyBorder="1" applyAlignment="1">
      <alignment vertical="center"/>
    </xf>
    <xf numFmtId="0" fontId="9" fillId="2" borderId="15" xfId="0" applyFont="1" applyFill="1" applyBorder="1"/>
    <xf numFmtId="0" fontId="9" fillId="2" borderId="24" xfId="0" applyFont="1" applyFill="1" applyBorder="1"/>
    <xf numFmtId="0" fontId="10" fillId="2" borderId="24" xfId="0" applyFont="1" applyFill="1" applyBorder="1" applyAlignment="1">
      <alignment vertical="center"/>
    </xf>
    <xf numFmtId="0" fontId="9" fillId="2" borderId="20" xfId="0" applyFont="1" applyFill="1" applyBorder="1"/>
    <xf numFmtId="0" fontId="10" fillId="2" borderId="2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0" fillId="2" borderId="5" xfId="0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31" xfId="0" applyFill="1" applyBorder="1"/>
    <xf numFmtId="0" fontId="0" fillId="2" borderId="32" xfId="0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0" fillId="7" borderId="13" xfId="0" applyFill="1" applyBorder="1"/>
    <xf numFmtId="0" fontId="0" fillId="7" borderId="13" xfId="0" applyFill="1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5" fillId="7" borderId="0" xfId="0" applyFont="1" applyFill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/>
    <xf numFmtId="0" fontId="5" fillId="7" borderId="7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/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0" borderId="2" xfId="0" applyBorder="1"/>
    <xf numFmtId="0" fontId="0" fillId="0" borderId="0" xfId="0"/>
    <xf numFmtId="0" fontId="0" fillId="0" borderId="7" xfId="0" applyBorder="1"/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7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3" borderId="2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0" borderId="0" xfId="0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7" xfId="0" applyNumberFormat="1" applyFill="1" applyBorder="1" applyAlignment="1">
      <alignment horizontal="left" vertical="center"/>
    </xf>
    <xf numFmtId="49" fontId="0" fillId="2" borderId="8" xfId="0" applyNumberForma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5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2" fillId="7" borderId="17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P$8" noThreeD="1"/>
</file>

<file path=xl/ctrlProps/ctrlProp10.xml><?xml version="1.0" encoding="utf-8"?>
<formControlPr xmlns="http://schemas.microsoft.com/office/spreadsheetml/2009/9/main" objectType="CheckBox" checked="Checked" fmlaLink="$X$26" noThreeD="1"/>
</file>

<file path=xl/ctrlProps/ctrlProp11.xml><?xml version="1.0" encoding="utf-8"?>
<formControlPr xmlns="http://schemas.microsoft.com/office/spreadsheetml/2009/9/main" objectType="CheckBox" fmlaLink="$AB$26" noThreeD="1"/>
</file>

<file path=xl/ctrlProps/ctrlProp12.xml><?xml version="1.0" encoding="utf-8"?>
<formControlPr xmlns="http://schemas.microsoft.com/office/spreadsheetml/2009/9/main" objectType="CheckBox" fmlaLink="$AF$26" noThreeD="1"/>
</file>

<file path=xl/ctrlProps/ctrlProp13.xml><?xml version="1.0" encoding="utf-8"?>
<formControlPr xmlns="http://schemas.microsoft.com/office/spreadsheetml/2009/9/main" objectType="CheckBox" checked="Checked" fmlaLink="$J$30" noThreeD="1"/>
</file>

<file path=xl/ctrlProps/ctrlProp14.xml><?xml version="1.0" encoding="utf-8"?>
<formControlPr xmlns="http://schemas.microsoft.com/office/spreadsheetml/2009/9/main" objectType="CheckBox" fmlaLink="$Q$30" noThreeD="1"/>
</file>

<file path=xl/ctrlProps/ctrlProp15.xml><?xml version="1.0" encoding="utf-8"?>
<formControlPr xmlns="http://schemas.microsoft.com/office/spreadsheetml/2009/9/main" objectType="CheckBox" checked="Checked" fmlaLink="$J$34" noThreeD="1"/>
</file>

<file path=xl/ctrlProps/ctrlProp16.xml><?xml version="1.0" encoding="utf-8"?>
<formControlPr xmlns="http://schemas.microsoft.com/office/spreadsheetml/2009/9/main" objectType="CheckBox" fmlaLink="$Q$34" noThreeD="1"/>
</file>

<file path=xl/ctrlProps/ctrlProp17.xml><?xml version="1.0" encoding="utf-8"?>
<formControlPr xmlns="http://schemas.microsoft.com/office/spreadsheetml/2009/9/main" objectType="CheckBox" fmlaLink="$N$41" noThreeD="1"/>
</file>

<file path=xl/ctrlProps/ctrlProp18.xml><?xml version="1.0" encoding="utf-8"?>
<formControlPr xmlns="http://schemas.microsoft.com/office/spreadsheetml/2009/9/main" objectType="CheckBox" checked="Checked" fmlaLink="$X$41" noThreeD="1"/>
</file>

<file path=xl/ctrlProps/ctrlProp19.xml><?xml version="1.0" encoding="utf-8"?>
<formControlPr xmlns="http://schemas.microsoft.com/office/spreadsheetml/2009/9/main" objectType="CheckBox" checked="Checked" fmlaLink="$I$18" noThreeD="1"/>
</file>

<file path=xl/ctrlProps/ctrlProp2.xml><?xml version="1.0" encoding="utf-8"?>
<formControlPr xmlns="http://schemas.microsoft.com/office/spreadsheetml/2009/9/main" objectType="CheckBox" checked="Checked" fmlaLink="$M$12" noThreeD="1"/>
</file>

<file path=xl/ctrlProps/ctrlProp20.xml><?xml version="1.0" encoding="utf-8"?>
<formControlPr xmlns="http://schemas.microsoft.com/office/spreadsheetml/2009/9/main" objectType="CheckBox" fmlaLink="C18" noThreeD="1"/>
</file>

<file path=xl/ctrlProps/ctrlProp21.xml><?xml version="1.0" encoding="utf-8"?>
<formControlPr xmlns="http://schemas.microsoft.com/office/spreadsheetml/2009/9/main" objectType="CheckBox" fmlaLink="$L$8" noThreeD="1"/>
</file>

<file path=xl/ctrlProps/ctrlProp22.xml><?xml version="1.0" encoding="utf-8"?>
<formControlPr xmlns="http://schemas.microsoft.com/office/spreadsheetml/2009/9/main" objectType="CheckBox" checked="Checked" fmlaLink="$T$8" noThreeD="1"/>
</file>

<file path=xl/ctrlProps/ctrlProp23.xml><?xml version="1.0" encoding="utf-8"?>
<formControlPr xmlns="http://schemas.microsoft.com/office/spreadsheetml/2009/9/main" objectType="CheckBox" fmlaLink="$X$8" noThreeD="1"/>
</file>

<file path=xl/ctrlProps/ctrlProp24.xml><?xml version="1.0" encoding="utf-8"?>
<formControlPr xmlns="http://schemas.microsoft.com/office/spreadsheetml/2009/9/main" objectType="CheckBox" fmlaLink="$AB$8" noThreeD="1"/>
</file>

<file path=xl/ctrlProps/ctrlProp25.xml><?xml version="1.0" encoding="utf-8"?>
<formControlPr xmlns="http://schemas.microsoft.com/office/spreadsheetml/2009/9/main" objectType="CheckBox" fmlaLink="$AF$8" noThreeD="1"/>
</file>

<file path=xl/ctrlProps/ctrlProp26.xml><?xml version="1.0" encoding="utf-8"?>
<formControlPr xmlns="http://schemas.microsoft.com/office/spreadsheetml/2009/9/main" objectType="CheckBox" fmlaLink="$AA$18" noThreeD="1"/>
</file>

<file path=xl/ctrlProps/ctrlProp3.xml><?xml version="1.0" encoding="utf-8"?>
<formControlPr xmlns="http://schemas.microsoft.com/office/spreadsheetml/2009/9/main" objectType="CheckBox" fmlaLink="$Y$12" noThreeD="1"/>
</file>

<file path=xl/ctrlProps/ctrlProp4.xml><?xml version="1.0" encoding="utf-8"?>
<formControlPr xmlns="http://schemas.microsoft.com/office/spreadsheetml/2009/9/main" objectType="CheckBox" fmlaLink="$P$18" noThreeD="1"/>
</file>

<file path=xl/ctrlProps/ctrlProp5.xml><?xml version="1.0" encoding="utf-8"?>
<formControlPr xmlns="http://schemas.microsoft.com/office/spreadsheetml/2009/9/main" objectType="CheckBox" fmlaLink="$V$18" noThreeD="1"/>
</file>

<file path=xl/ctrlProps/ctrlProp6.xml><?xml version="1.0" encoding="utf-8"?>
<formControlPr xmlns="http://schemas.microsoft.com/office/spreadsheetml/2009/9/main" objectType="CheckBox" fmlaLink="$B$26" noThreeD="1"/>
</file>

<file path=xl/ctrlProps/ctrlProp7.xml><?xml version="1.0" encoding="utf-8"?>
<formControlPr xmlns="http://schemas.microsoft.com/office/spreadsheetml/2009/9/main" objectType="CheckBox" checked="Checked" fmlaLink="$H$26" noThreeD="1"/>
</file>

<file path=xl/ctrlProps/ctrlProp8.xml><?xml version="1.0" encoding="utf-8"?>
<formControlPr xmlns="http://schemas.microsoft.com/office/spreadsheetml/2009/9/main" objectType="CheckBox" fmlaLink="$N$26" noThreeD="1"/>
</file>

<file path=xl/ctrlProps/ctrlProp9.xml><?xml version="1.0" encoding="utf-8"?>
<formControlPr xmlns="http://schemas.microsoft.com/office/spreadsheetml/2009/9/main" objectType="CheckBox" checked="Checked" fmlaLink="$S$26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8</xdr:row>
          <xdr:rowOff>0</xdr:rowOff>
        </xdr:from>
        <xdr:to>
          <xdr:col>16</xdr:col>
          <xdr:colOff>0</xdr:colOff>
          <xdr:row>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13</xdr:col>
          <xdr:colOff>19050</xdr:colOff>
          <xdr:row>13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12</xdr:row>
          <xdr:rowOff>0</xdr:rowOff>
        </xdr:from>
        <xdr:to>
          <xdr:col>25</xdr:col>
          <xdr:colOff>9525</xdr:colOff>
          <xdr:row>13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17</xdr:row>
          <xdr:rowOff>123825</xdr:rowOff>
        </xdr:from>
        <xdr:to>
          <xdr:col>16</xdr:col>
          <xdr:colOff>19050</xdr:colOff>
          <xdr:row>19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17</xdr:row>
          <xdr:rowOff>123825</xdr:rowOff>
        </xdr:from>
        <xdr:to>
          <xdr:col>22</xdr:col>
          <xdr:colOff>9525</xdr:colOff>
          <xdr:row>19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25</xdr:row>
          <xdr:rowOff>190500</xdr:rowOff>
        </xdr:from>
        <xdr:to>
          <xdr:col>3</xdr:col>
          <xdr:colOff>9525</xdr:colOff>
          <xdr:row>27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25</xdr:row>
          <xdr:rowOff>190500</xdr:rowOff>
        </xdr:from>
        <xdr:to>
          <xdr:col>9</xdr:col>
          <xdr:colOff>9525</xdr:colOff>
          <xdr:row>27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190500</xdr:rowOff>
        </xdr:from>
        <xdr:to>
          <xdr:col>15</xdr:col>
          <xdr:colOff>9525</xdr:colOff>
          <xdr:row>27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25</xdr:row>
          <xdr:rowOff>190500</xdr:rowOff>
        </xdr:from>
        <xdr:to>
          <xdr:col>20</xdr:col>
          <xdr:colOff>9525</xdr:colOff>
          <xdr:row>27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25</xdr:row>
          <xdr:rowOff>190500</xdr:rowOff>
        </xdr:from>
        <xdr:to>
          <xdr:col>25</xdr:col>
          <xdr:colOff>9525</xdr:colOff>
          <xdr:row>27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25</xdr:row>
          <xdr:rowOff>190500</xdr:rowOff>
        </xdr:from>
        <xdr:to>
          <xdr:col>29</xdr:col>
          <xdr:colOff>9525</xdr:colOff>
          <xdr:row>27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190500</xdr:rowOff>
        </xdr:from>
        <xdr:to>
          <xdr:col>33</xdr:col>
          <xdr:colOff>9525</xdr:colOff>
          <xdr:row>27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190500</xdr:rowOff>
        </xdr:from>
        <xdr:to>
          <xdr:col>11</xdr:col>
          <xdr:colOff>9525</xdr:colOff>
          <xdr:row>31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29</xdr:row>
          <xdr:rowOff>190500</xdr:rowOff>
        </xdr:from>
        <xdr:to>
          <xdr:col>18</xdr:col>
          <xdr:colOff>9525</xdr:colOff>
          <xdr:row>31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33</xdr:row>
          <xdr:rowOff>190500</xdr:rowOff>
        </xdr:from>
        <xdr:to>
          <xdr:col>11</xdr:col>
          <xdr:colOff>9525</xdr:colOff>
          <xdr:row>35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123825</xdr:rowOff>
        </xdr:from>
        <xdr:to>
          <xdr:col>18</xdr:col>
          <xdr:colOff>28575</xdr:colOff>
          <xdr:row>35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40</xdr:row>
          <xdr:rowOff>190500</xdr:rowOff>
        </xdr:from>
        <xdr:to>
          <xdr:col>15</xdr:col>
          <xdr:colOff>0</xdr:colOff>
          <xdr:row>42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40</xdr:row>
          <xdr:rowOff>190500</xdr:rowOff>
        </xdr:from>
        <xdr:to>
          <xdr:col>25</xdr:col>
          <xdr:colOff>0</xdr:colOff>
          <xdr:row>42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</xdr:colOff>
      <xdr:row>1</xdr:row>
      <xdr:rowOff>0</xdr:rowOff>
    </xdr:from>
    <xdr:to>
      <xdr:col>35</xdr:col>
      <xdr:colOff>1</xdr:colOff>
      <xdr:row>3</xdr:row>
      <xdr:rowOff>179084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57150"/>
          <a:ext cx="6153150" cy="560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17</xdr:row>
          <xdr:rowOff>114300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17</xdr:row>
          <xdr:rowOff>114300</xdr:rowOff>
        </xdr:from>
        <xdr:to>
          <xdr:col>3</xdr:col>
          <xdr:colOff>9525</xdr:colOff>
          <xdr:row>19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8</xdr:row>
          <xdr:rowOff>0</xdr:rowOff>
        </xdr:from>
        <xdr:to>
          <xdr:col>12</xdr:col>
          <xdr:colOff>0</xdr:colOff>
          <xdr:row>9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8</xdr:row>
          <xdr:rowOff>0</xdr:rowOff>
        </xdr:from>
        <xdr:to>
          <xdr:col>20</xdr:col>
          <xdr:colOff>0</xdr:colOff>
          <xdr:row>9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8</xdr:row>
          <xdr:rowOff>0</xdr:rowOff>
        </xdr:from>
        <xdr:to>
          <xdr:col>24</xdr:col>
          <xdr:colOff>0</xdr:colOff>
          <xdr:row>9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8</xdr:row>
          <xdr:rowOff>0</xdr:rowOff>
        </xdr:from>
        <xdr:to>
          <xdr:col>28</xdr:col>
          <xdr:colOff>0</xdr:colOff>
          <xdr:row>9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8</xdr:row>
          <xdr:rowOff>0</xdr:rowOff>
        </xdr:from>
        <xdr:to>
          <xdr:col>32</xdr:col>
          <xdr:colOff>0</xdr:colOff>
          <xdr:row>9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18</xdr:row>
          <xdr:rowOff>0</xdr:rowOff>
        </xdr:from>
        <xdr:to>
          <xdr:col>27</xdr:col>
          <xdr:colOff>9525</xdr:colOff>
          <xdr:row>19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52</xdr:row>
      <xdr:rowOff>166995</xdr:rowOff>
    </xdr:from>
    <xdr:to>
      <xdr:col>14</xdr:col>
      <xdr:colOff>440867</xdr:colOff>
      <xdr:row>80</xdr:row>
      <xdr:rowOff>69993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0139670"/>
          <a:ext cx="5155742" cy="5236998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4</xdr:row>
      <xdr:rowOff>0</xdr:rowOff>
    </xdr:from>
    <xdr:to>
      <xdr:col>14</xdr:col>
      <xdr:colOff>173716</xdr:colOff>
      <xdr:row>23</xdr:row>
      <xdr:rowOff>165735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790575"/>
          <a:ext cx="4621891" cy="379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2</xdr:row>
      <xdr:rowOff>13650</xdr:rowOff>
    </xdr:from>
    <xdr:to>
      <xdr:col>8</xdr:col>
      <xdr:colOff>352425</xdr:colOff>
      <xdr:row>13</xdr:row>
      <xdr:rowOff>105156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404175"/>
          <a:ext cx="3095625" cy="2187006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17</xdr:row>
      <xdr:rowOff>19382</xdr:rowOff>
    </xdr:from>
    <xdr:to>
      <xdr:col>8</xdr:col>
      <xdr:colOff>361950</xdr:colOff>
      <xdr:row>27</xdr:row>
      <xdr:rowOff>162305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3286457"/>
          <a:ext cx="2876550" cy="2047923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371476</xdr:colOff>
      <xdr:row>32</xdr:row>
      <xdr:rowOff>95249</xdr:rowOff>
    </xdr:from>
    <xdr:to>
      <xdr:col>8</xdr:col>
      <xdr:colOff>240630</xdr:colOff>
      <xdr:row>43</xdr:row>
      <xdr:rowOff>76580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6" y="6238874"/>
          <a:ext cx="2917154" cy="20768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19050</xdr:rowOff>
    </xdr:from>
    <xdr:to>
      <xdr:col>10</xdr:col>
      <xdr:colOff>236904</xdr:colOff>
      <xdr:row>17</xdr:row>
      <xdr:rowOff>142875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09550"/>
          <a:ext cx="5132754" cy="3171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9"/>
  <sheetViews>
    <sheetView tabSelected="1" topLeftCell="A10" zoomScale="130" zoomScaleNormal="130" workbookViewId="0">
      <selection activeCell="AY38" sqref="AY38"/>
    </sheetView>
  </sheetViews>
  <sheetFormatPr defaultRowHeight="15" x14ac:dyDescent="0.25"/>
  <cols>
    <col min="1" max="1" width="2.28515625" customWidth="1"/>
    <col min="2" max="35" width="2.7109375" customWidth="1"/>
    <col min="36" max="36" width="2.28515625" customWidth="1"/>
    <col min="37" max="100" width="2.7109375" customWidth="1"/>
  </cols>
  <sheetData>
    <row r="1" spans="1:85" ht="5.0999999999999996" customHeight="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</row>
    <row r="2" spans="1:85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</row>
    <row r="3" spans="1:85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</row>
    <row r="4" spans="1:85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85" x14ac:dyDescent="0.25">
      <c r="A5" s="111"/>
      <c r="B5" s="144" t="s">
        <v>18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11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1:85" x14ac:dyDescent="0.25">
      <c r="A6" s="111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11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1:85" ht="5.0999999999999996" customHeight="1" thickBot="1" x14ac:dyDescent="0.3">
      <c r="A7" s="111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11"/>
    </row>
    <row r="8" spans="1:85" ht="9.9499999999999993" customHeight="1" x14ac:dyDescent="0.25">
      <c r="A8" s="111"/>
      <c r="B8" s="122" t="s">
        <v>16</v>
      </c>
      <c r="C8" s="92"/>
      <c r="D8" s="92"/>
      <c r="E8" s="92"/>
      <c r="F8" s="92"/>
      <c r="G8" s="92"/>
      <c r="H8" s="92"/>
      <c r="I8" s="92"/>
      <c r="J8" s="92"/>
      <c r="K8" s="53"/>
      <c r="L8" s="27" t="b">
        <v>0</v>
      </c>
      <c r="M8" s="114">
        <v>41</v>
      </c>
      <c r="N8" s="115"/>
      <c r="O8" s="54"/>
      <c r="P8" s="27" t="b">
        <v>0</v>
      </c>
      <c r="Q8" s="94">
        <v>50</v>
      </c>
      <c r="R8" s="95"/>
      <c r="S8" s="54"/>
      <c r="T8" s="27" t="b">
        <v>1</v>
      </c>
      <c r="U8" s="94">
        <v>55</v>
      </c>
      <c r="V8" s="95"/>
      <c r="W8" s="54"/>
      <c r="X8" s="27" t="b">
        <v>0</v>
      </c>
      <c r="Y8" s="94">
        <v>69</v>
      </c>
      <c r="Z8" s="95"/>
      <c r="AA8" s="54"/>
      <c r="AB8" s="27" t="b">
        <v>0</v>
      </c>
      <c r="AC8" s="94">
        <v>80</v>
      </c>
      <c r="AD8" s="95"/>
      <c r="AE8" s="54"/>
      <c r="AF8" s="27" t="b">
        <v>0</v>
      </c>
      <c r="AG8" s="94">
        <v>83</v>
      </c>
      <c r="AH8" s="94"/>
      <c r="AI8" s="108"/>
      <c r="AJ8" s="111"/>
    </row>
    <row r="9" spans="1:85" x14ac:dyDescent="0.25">
      <c r="A9" s="111"/>
      <c r="B9" s="123"/>
      <c r="C9" s="124"/>
      <c r="D9" s="124"/>
      <c r="E9" s="124"/>
      <c r="F9" s="124"/>
      <c r="G9" s="124"/>
      <c r="H9" s="124"/>
      <c r="I9" s="124"/>
      <c r="J9" s="124"/>
      <c r="K9" s="52"/>
      <c r="L9" s="28"/>
      <c r="M9" s="79"/>
      <c r="N9" s="80"/>
      <c r="O9" s="51"/>
      <c r="P9" s="28"/>
      <c r="Q9" s="96"/>
      <c r="R9" s="97"/>
      <c r="S9" s="51"/>
      <c r="T9" s="28"/>
      <c r="U9" s="96"/>
      <c r="V9" s="97"/>
      <c r="W9" s="51"/>
      <c r="X9" s="28"/>
      <c r="Y9" s="96"/>
      <c r="Z9" s="97"/>
      <c r="AA9" s="51"/>
      <c r="AB9" s="28"/>
      <c r="AC9" s="96"/>
      <c r="AD9" s="97"/>
      <c r="AE9" s="51"/>
      <c r="AF9" s="28"/>
      <c r="AG9" s="96"/>
      <c r="AH9" s="96"/>
      <c r="AI9" s="109"/>
      <c r="AJ9" s="111"/>
    </row>
    <row r="10" spans="1:85" ht="9.9499999999999993" customHeight="1" thickBot="1" x14ac:dyDescent="0.3">
      <c r="A10" s="111"/>
      <c r="B10" s="125"/>
      <c r="C10" s="126"/>
      <c r="D10" s="126"/>
      <c r="E10" s="126"/>
      <c r="F10" s="126"/>
      <c r="G10" s="126"/>
      <c r="H10" s="126"/>
      <c r="I10" s="126"/>
      <c r="J10" s="126"/>
      <c r="K10" s="55"/>
      <c r="L10" s="29"/>
      <c r="M10" s="81"/>
      <c r="N10" s="82"/>
      <c r="O10" s="56"/>
      <c r="P10" s="29"/>
      <c r="Q10" s="98"/>
      <c r="R10" s="99"/>
      <c r="S10" s="56"/>
      <c r="T10" s="29"/>
      <c r="U10" s="98"/>
      <c r="V10" s="99"/>
      <c r="W10" s="56"/>
      <c r="X10" s="29"/>
      <c r="Y10" s="98"/>
      <c r="Z10" s="99"/>
      <c r="AA10" s="56"/>
      <c r="AB10" s="29"/>
      <c r="AC10" s="98"/>
      <c r="AD10" s="99"/>
      <c r="AE10" s="56"/>
      <c r="AF10" s="29"/>
      <c r="AG10" s="98"/>
      <c r="AH10" s="98"/>
      <c r="AI10" s="110"/>
      <c r="AJ10" s="111"/>
    </row>
    <row r="11" spans="1:85" ht="5.0999999999999996" customHeight="1" thickBot="1" x14ac:dyDescent="0.3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</row>
    <row r="12" spans="1:85" ht="9.9499999999999993" customHeight="1" x14ac:dyDescent="0.25">
      <c r="A12" s="111"/>
      <c r="B12" s="151" t="s">
        <v>17</v>
      </c>
      <c r="C12" s="152"/>
      <c r="D12" s="152"/>
      <c r="E12" s="152"/>
      <c r="F12" s="152"/>
      <c r="G12" s="152"/>
      <c r="H12" s="152"/>
      <c r="I12" s="152" t="b">
        <v>1</v>
      </c>
      <c r="J12" s="127"/>
      <c r="K12" s="117"/>
      <c r="L12" s="117"/>
      <c r="M12" s="27" t="b">
        <v>1</v>
      </c>
      <c r="N12" s="114"/>
      <c r="O12" s="157" t="s">
        <v>14</v>
      </c>
      <c r="P12" s="157"/>
      <c r="Q12" s="157"/>
      <c r="R12" s="157"/>
      <c r="S12" s="157"/>
      <c r="T12" s="157"/>
      <c r="U12" s="157"/>
      <c r="V12" s="116"/>
      <c r="W12" s="117"/>
      <c r="X12" s="117"/>
      <c r="Y12" s="26" t="b">
        <v>0</v>
      </c>
      <c r="Z12" s="114"/>
      <c r="AA12" s="160" t="s">
        <v>15</v>
      </c>
      <c r="AB12" s="160"/>
      <c r="AC12" s="160"/>
      <c r="AD12" s="160"/>
      <c r="AE12" s="160"/>
      <c r="AF12" s="160"/>
      <c r="AG12" s="160"/>
      <c r="AH12" s="160"/>
      <c r="AI12" s="161"/>
      <c r="AJ12" s="111"/>
    </row>
    <row r="13" spans="1:85" x14ac:dyDescent="0.25">
      <c r="A13" s="111"/>
      <c r="B13" s="153"/>
      <c r="C13" s="154"/>
      <c r="D13" s="154"/>
      <c r="E13" s="154"/>
      <c r="F13" s="154"/>
      <c r="G13" s="154"/>
      <c r="H13" s="154"/>
      <c r="I13" s="154"/>
      <c r="J13" s="112"/>
      <c r="K13" s="119"/>
      <c r="L13" s="119"/>
      <c r="M13" s="10"/>
      <c r="N13" s="79"/>
      <c r="O13" s="158"/>
      <c r="P13" s="158"/>
      <c r="Q13" s="158"/>
      <c r="R13" s="158"/>
      <c r="S13" s="158"/>
      <c r="T13" s="158"/>
      <c r="U13" s="158"/>
      <c r="V13" s="118"/>
      <c r="W13" s="119"/>
      <c r="X13" s="119"/>
      <c r="Y13" s="10"/>
      <c r="Z13" s="79"/>
      <c r="AA13" s="162"/>
      <c r="AB13" s="162"/>
      <c r="AC13" s="162"/>
      <c r="AD13" s="162"/>
      <c r="AE13" s="162"/>
      <c r="AF13" s="162"/>
      <c r="AG13" s="162"/>
      <c r="AH13" s="162"/>
      <c r="AI13" s="163"/>
      <c r="AJ13" s="111"/>
    </row>
    <row r="14" spans="1:85" ht="9.9499999999999993" customHeight="1" thickBot="1" x14ac:dyDescent="0.3">
      <c r="A14" s="111"/>
      <c r="B14" s="155"/>
      <c r="C14" s="156"/>
      <c r="D14" s="156"/>
      <c r="E14" s="156"/>
      <c r="F14" s="156"/>
      <c r="G14" s="156"/>
      <c r="H14" s="156"/>
      <c r="I14" s="156"/>
      <c r="J14" s="113"/>
      <c r="K14" s="121"/>
      <c r="L14" s="121"/>
      <c r="M14" s="12"/>
      <c r="N14" s="81"/>
      <c r="O14" s="159"/>
      <c r="P14" s="159"/>
      <c r="Q14" s="159"/>
      <c r="R14" s="159"/>
      <c r="S14" s="159"/>
      <c r="T14" s="159"/>
      <c r="U14" s="159"/>
      <c r="V14" s="120"/>
      <c r="W14" s="121"/>
      <c r="X14" s="121"/>
      <c r="Y14" s="12"/>
      <c r="Z14" s="81"/>
      <c r="AA14" s="164"/>
      <c r="AB14" s="164"/>
      <c r="AC14" s="164"/>
      <c r="AD14" s="164"/>
      <c r="AE14" s="164"/>
      <c r="AF14" s="164"/>
      <c r="AG14" s="164"/>
      <c r="AH14" s="164"/>
      <c r="AI14" s="165"/>
      <c r="AJ14" s="111"/>
    </row>
    <row r="15" spans="1:85" ht="5.0999999999999996" customHeight="1" thickBot="1" x14ac:dyDescent="0.3">
      <c r="A15" s="111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11"/>
    </row>
    <row r="16" spans="1:85" ht="9.9499999999999993" customHeight="1" x14ac:dyDescent="0.25">
      <c r="A16" s="111"/>
      <c r="B16" s="122" t="s">
        <v>19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3"/>
      <c r="AJ16" s="111"/>
    </row>
    <row r="17" spans="1:101" ht="9.9499999999999993" customHeight="1" thickBot="1" x14ac:dyDescent="0.3">
      <c r="A17" s="111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49"/>
      <c r="AJ17" s="111"/>
    </row>
    <row r="18" spans="1:101" ht="9.9499999999999993" customHeight="1" thickBot="1" x14ac:dyDescent="0.3">
      <c r="A18" s="111"/>
      <c r="B18" s="112"/>
      <c r="C18" s="31" t="b">
        <v>0</v>
      </c>
      <c r="D18" s="96" t="s">
        <v>20</v>
      </c>
      <c r="E18" s="96"/>
      <c r="F18" s="96"/>
      <c r="G18" s="40"/>
      <c r="H18" s="37"/>
      <c r="I18" s="31" t="b">
        <v>1</v>
      </c>
      <c r="J18" s="94" t="s">
        <v>21</v>
      </c>
      <c r="K18" s="94"/>
      <c r="L18" s="94"/>
      <c r="M18" s="94"/>
      <c r="N18" s="94"/>
      <c r="O18" s="39"/>
      <c r="P18" s="31" t="b">
        <v>0</v>
      </c>
      <c r="Q18" s="114" t="s">
        <v>26</v>
      </c>
      <c r="R18" s="114"/>
      <c r="S18" s="114"/>
      <c r="T18" s="114"/>
      <c r="U18" s="37"/>
      <c r="V18" s="30" t="b">
        <v>0</v>
      </c>
      <c r="W18" s="114" t="s">
        <v>22</v>
      </c>
      <c r="X18" s="114"/>
      <c r="Y18" s="115"/>
      <c r="Z18" s="10"/>
      <c r="AA18" s="65" t="b">
        <v>0</v>
      </c>
      <c r="AB18" s="104" t="s">
        <v>5</v>
      </c>
      <c r="AC18" s="105"/>
      <c r="AD18" s="105"/>
      <c r="AE18" s="10"/>
      <c r="AF18" s="10"/>
      <c r="AG18" s="10"/>
      <c r="AH18" s="10"/>
      <c r="AI18" s="32"/>
      <c r="AJ18" s="111"/>
      <c r="CW18" s="2"/>
    </row>
    <row r="19" spans="1:101" ht="15.75" thickBot="1" x14ac:dyDescent="0.3">
      <c r="A19" s="111"/>
      <c r="B19" s="112"/>
      <c r="C19" s="7"/>
      <c r="D19" s="96"/>
      <c r="E19" s="96"/>
      <c r="F19" s="96"/>
      <c r="G19" s="40"/>
      <c r="H19" s="37"/>
      <c r="I19" s="7"/>
      <c r="J19" s="96"/>
      <c r="K19" s="96"/>
      <c r="L19" s="96"/>
      <c r="M19" s="96"/>
      <c r="N19" s="96"/>
      <c r="O19" s="39"/>
      <c r="P19" s="7"/>
      <c r="Q19" s="79"/>
      <c r="R19" s="79"/>
      <c r="S19" s="79"/>
      <c r="T19" s="79"/>
      <c r="U19" s="37"/>
      <c r="V19" s="30"/>
      <c r="W19" s="79"/>
      <c r="X19" s="79"/>
      <c r="Y19" s="80"/>
      <c r="Z19" s="45"/>
      <c r="AA19" s="45"/>
      <c r="AB19" s="106"/>
      <c r="AC19" s="106"/>
      <c r="AD19" s="106"/>
      <c r="AE19" s="101"/>
      <c r="AF19" s="102"/>
      <c r="AG19" s="102"/>
      <c r="AH19" s="103"/>
      <c r="AI19" s="32"/>
      <c r="AJ19" s="111"/>
    </row>
    <row r="20" spans="1:101" ht="9.9499999999999993" customHeight="1" thickBot="1" x14ac:dyDescent="0.3">
      <c r="A20" s="111"/>
      <c r="B20" s="113"/>
      <c r="C20" s="33"/>
      <c r="D20" s="98"/>
      <c r="E20" s="98"/>
      <c r="F20" s="98"/>
      <c r="G20" s="41"/>
      <c r="H20" s="38"/>
      <c r="I20" s="33"/>
      <c r="J20" s="98"/>
      <c r="K20" s="98"/>
      <c r="L20" s="98"/>
      <c r="M20" s="98"/>
      <c r="N20" s="98"/>
      <c r="O20" s="34"/>
      <c r="P20" s="33"/>
      <c r="Q20" s="81"/>
      <c r="R20" s="81"/>
      <c r="S20" s="81"/>
      <c r="T20" s="81"/>
      <c r="U20" s="38"/>
      <c r="V20" s="35"/>
      <c r="W20" s="81"/>
      <c r="X20" s="81"/>
      <c r="Y20" s="82"/>
      <c r="Z20" s="12"/>
      <c r="AA20" s="12"/>
      <c r="AB20" s="107"/>
      <c r="AC20" s="107"/>
      <c r="AD20" s="107"/>
      <c r="AE20" s="12"/>
      <c r="AF20" s="12"/>
      <c r="AG20" s="12"/>
      <c r="AH20" s="12"/>
      <c r="AI20" s="42"/>
      <c r="AJ20" s="111"/>
    </row>
    <row r="21" spans="1:101" ht="4.5" customHeight="1" thickBot="1" x14ac:dyDescent="0.3">
      <c r="A21" s="111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11"/>
    </row>
    <row r="22" spans="1:101" ht="7.5" customHeight="1" x14ac:dyDescent="0.25">
      <c r="A22" s="111"/>
      <c r="B22" s="122" t="s">
        <v>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3"/>
      <c r="AJ22" s="111"/>
    </row>
    <row r="23" spans="1:101" x14ac:dyDescent="0.25">
      <c r="A23" s="111"/>
      <c r="B23" s="123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67"/>
      <c r="AJ23" s="111"/>
    </row>
    <row r="24" spans="1:101" ht="6.75" customHeight="1" thickBot="1" x14ac:dyDescent="0.3">
      <c r="A24" s="111"/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49"/>
      <c r="AJ24" s="111"/>
    </row>
    <row r="25" spans="1:101" x14ac:dyDescent="0.25">
      <c r="A25" s="111"/>
      <c r="B25" s="91" t="s">
        <v>3</v>
      </c>
      <c r="C25" s="87"/>
      <c r="D25" s="87"/>
      <c r="E25" s="87"/>
      <c r="F25" s="87"/>
      <c r="G25" s="87"/>
      <c r="H25" s="92"/>
      <c r="I25" s="92"/>
      <c r="J25" s="92"/>
      <c r="K25" s="92"/>
      <c r="L25" s="92"/>
      <c r="M25" s="93"/>
      <c r="N25" s="87" t="s">
        <v>9</v>
      </c>
      <c r="O25" s="87"/>
      <c r="P25" s="87"/>
      <c r="Q25" s="87"/>
      <c r="R25" s="87"/>
      <c r="S25" s="87"/>
      <c r="T25" s="87"/>
      <c r="U25" s="87"/>
      <c r="V25" s="87"/>
      <c r="W25" s="88"/>
      <c r="X25" s="87" t="s">
        <v>11</v>
      </c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8"/>
      <c r="AJ25" s="111"/>
    </row>
    <row r="26" spans="1:101" ht="9.9499999999999993" customHeight="1" x14ac:dyDescent="0.25">
      <c r="A26" s="111"/>
      <c r="B26" s="171" t="b">
        <v>0</v>
      </c>
      <c r="C26" s="86"/>
      <c r="D26" s="77">
        <f>IF(C18=FALSE,1,"")</f>
        <v>1</v>
      </c>
      <c r="E26" s="77"/>
      <c r="F26" s="77"/>
      <c r="G26" s="78"/>
      <c r="H26" s="170" t="b">
        <v>1</v>
      </c>
      <c r="I26" s="86"/>
      <c r="J26" s="77">
        <f>IF(C18=FALSE,2,"")</f>
        <v>2</v>
      </c>
      <c r="K26" s="77"/>
      <c r="L26" s="77"/>
      <c r="M26" s="83"/>
      <c r="N26" s="86" t="b">
        <v>0</v>
      </c>
      <c r="O26" s="86"/>
      <c r="P26" s="77" t="str">
        <f>IF(C18=FALSE,"М20х1,5","")</f>
        <v>М20х1,5</v>
      </c>
      <c r="Q26" s="77"/>
      <c r="R26" s="78"/>
      <c r="S26" s="170" t="b">
        <v>1</v>
      </c>
      <c r="T26" s="86"/>
      <c r="U26" s="77" t="str">
        <f>IF(C18=FALSE,"М25х1,5","")</f>
        <v>М25х1,5</v>
      </c>
      <c r="V26" s="77"/>
      <c r="W26" s="83"/>
      <c r="X26" s="89" t="b">
        <v>1</v>
      </c>
      <c r="Y26" s="89"/>
      <c r="Z26" s="79" t="str">
        <f>IF(C18=FALSE,"нет","")</f>
        <v>нет</v>
      </c>
      <c r="AA26" s="80"/>
      <c r="AB26" s="90" t="b">
        <v>0</v>
      </c>
      <c r="AC26" s="89"/>
      <c r="AD26" s="79" t="str">
        <f>IF(C18=FALSE,"15","")</f>
        <v>15</v>
      </c>
      <c r="AE26" s="80"/>
      <c r="AF26" s="90" t="b">
        <v>0</v>
      </c>
      <c r="AG26" s="89"/>
      <c r="AH26" s="79" t="str">
        <f>IF(C18=FALSE,"20","")</f>
        <v>20</v>
      </c>
      <c r="AI26" s="84"/>
      <c r="AJ26" s="111"/>
    </row>
    <row r="27" spans="1:101" x14ac:dyDescent="0.25">
      <c r="A27" s="111"/>
      <c r="B27" s="18"/>
      <c r="C27" s="7"/>
      <c r="D27" s="79"/>
      <c r="E27" s="79"/>
      <c r="F27" s="79"/>
      <c r="G27" s="80"/>
      <c r="H27" s="16"/>
      <c r="I27" s="7"/>
      <c r="J27" s="79"/>
      <c r="K27" s="79"/>
      <c r="L27" s="79"/>
      <c r="M27" s="84"/>
      <c r="N27" s="15"/>
      <c r="O27" s="7"/>
      <c r="P27" s="79"/>
      <c r="Q27" s="79"/>
      <c r="R27" s="80"/>
      <c r="S27" s="16"/>
      <c r="T27" s="7"/>
      <c r="U27" s="79"/>
      <c r="V27" s="79"/>
      <c r="W27" s="84"/>
      <c r="X27" s="15"/>
      <c r="Y27" s="7"/>
      <c r="Z27" s="79"/>
      <c r="AA27" s="80"/>
      <c r="AB27" s="16"/>
      <c r="AC27" s="7"/>
      <c r="AD27" s="79"/>
      <c r="AE27" s="80"/>
      <c r="AF27" s="16"/>
      <c r="AG27" s="7"/>
      <c r="AH27" s="79"/>
      <c r="AI27" s="84"/>
      <c r="AJ27" s="111"/>
    </row>
    <row r="28" spans="1:101" ht="9.9499999999999993" customHeight="1" thickBot="1" x14ac:dyDescent="0.3">
      <c r="A28" s="111"/>
      <c r="B28" s="19"/>
      <c r="C28" s="6"/>
      <c r="D28" s="81"/>
      <c r="E28" s="81"/>
      <c r="F28" s="81"/>
      <c r="G28" s="82"/>
      <c r="H28" s="5"/>
      <c r="I28" s="6"/>
      <c r="J28" s="81"/>
      <c r="K28" s="81"/>
      <c r="L28" s="81"/>
      <c r="M28" s="85"/>
      <c r="N28" s="6"/>
      <c r="O28" s="6"/>
      <c r="P28" s="81"/>
      <c r="Q28" s="81"/>
      <c r="R28" s="82"/>
      <c r="S28" s="5"/>
      <c r="T28" s="6"/>
      <c r="U28" s="81"/>
      <c r="V28" s="81"/>
      <c r="W28" s="85"/>
      <c r="X28" s="6"/>
      <c r="Y28" s="6"/>
      <c r="Z28" s="81"/>
      <c r="AA28" s="82"/>
      <c r="AB28" s="5"/>
      <c r="AC28" s="6"/>
      <c r="AD28" s="81"/>
      <c r="AE28" s="82"/>
      <c r="AF28" s="5"/>
      <c r="AG28" s="6"/>
      <c r="AH28" s="81"/>
      <c r="AI28" s="85"/>
      <c r="AJ28" s="111"/>
    </row>
    <row r="29" spans="1:101" ht="5.0999999999999996" customHeight="1" thickBot="1" x14ac:dyDescent="0.3">
      <c r="A29" s="111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11"/>
    </row>
    <row r="30" spans="1:101" ht="9.9499999999999993" customHeight="1" thickBot="1" x14ac:dyDescent="0.3">
      <c r="A30" s="111"/>
      <c r="B30" s="122" t="s">
        <v>4</v>
      </c>
      <c r="C30" s="92"/>
      <c r="D30" s="92"/>
      <c r="E30" s="92"/>
      <c r="F30" s="92"/>
      <c r="G30" s="92"/>
      <c r="H30" s="92"/>
      <c r="I30" s="20"/>
      <c r="J30" s="166" t="b">
        <v>1</v>
      </c>
      <c r="K30" s="166"/>
      <c r="L30" s="114" t="str">
        <f>IF(C18=FALSE,"IP56","")</f>
        <v>IP56</v>
      </c>
      <c r="M30" s="114"/>
      <c r="N30" s="114"/>
      <c r="O30" s="115"/>
      <c r="P30" s="17"/>
      <c r="Q30" s="166" t="b">
        <v>0</v>
      </c>
      <c r="R30" s="16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8"/>
      <c r="AE30" s="8"/>
      <c r="AF30" s="8"/>
      <c r="AG30" s="8"/>
      <c r="AH30" s="8"/>
      <c r="AI30" s="9"/>
      <c r="AJ30" s="111"/>
    </row>
    <row r="31" spans="1:101" ht="15.75" thickBot="1" x14ac:dyDescent="0.3">
      <c r="A31" s="111"/>
      <c r="B31" s="123"/>
      <c r="C31" s="124"/>
      <c r="D31" s="124"/>
      <c r="E31" s="124"/>
      <c r="F31" s="124"/>
      <c r="G31" s="124"/>
      <c r="H31" s="124"/>
      <c r="I31" s="21"/>
      <c r="J31" s="15"/>
      <c r="K31" s="7"/>
      <c r="L31" s="79"/>
      <c r="M31" s="79"/>
      <c r="N31" s="79"/>
      <c r="O31" s="80"/>
      <c r="P31" s="4"/>
      <c r="Q31" s="15"/>
      <c r="R31" s="7"/>
      <c r="S31" s="172" t="str">
        <f>IF(C18=FALSE,"Прочее","")</f>
        <v>Прочее</v>
      </c>
      <c r="T31" s="172"/>
      <c r="U31" s="109"/>
      <c r="V31" s="101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3"/>
      <c r="AI31" s="11"/>
      <c r="AJ31" s="111"/>
    </row>
    <row r="32" spans="1:101" ht="9.9499999999999993" customHeight="1" thickBot="1" x14ac:dyDescent="0.3">
      <c r="A32" s="111"/>
      <c r="B32" s="125"/>
      <c r="C32" s="126"/>
      <c r="D32" s="126"/>
      <c r="E32" s="126"/>
      <c r="F32" s="126"/>
      <c r="G32" s="126"/>
      <c r="H32" s="126"/>
      <c r="I32" s="22"/>
      <c r="J32" s="47"/>
      <c r="K32" s="47"/>
      <c r="L32" s="81"/>
      <c r="M32" s="81"/>
      <c r="N32" s="81"/>
      <c r="O32" s="82"/>
      <c r="P32" s="5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6"/>
      <c r="AE32" s="6"/>
      <c r="AF32" s="6"/>
      <c r="AG32" s="6"/>
      <c r="AH32" s="6"/>
      <c r="AI32" s="13"/>
      <c r="AJ32" s="111"/>
      <c r="BC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ht="5.0999999999999996" customHeight="1" thickBot="1" x14ac:dyDescent="0.3">
      <c r="A33" s="11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11"/>
      <c r="BC33" s="1"/>
      <c r="CA33" s="1"/>
      <c r="CB33" s="1"/>
    </row>
    <row r="34" spans="1:80" ht="9.9499999999999993" customHeight="1" thickBot="1" x14ac:dyDescent="0.3">
      <c r="A34" s="111"/>
      <c r="B34" s="122" t="s">
        <v>24</v>
      </c>
      <c r="C34" s="92"/>
      <c r="D34" s="92"/>
      <c r="E34" s="92"/>
      <c r="F34" s="92"/>
      <c r="G34" s="92"/>
      <c r="H34" s="168"/>
      <c r="I34" s="17"/>
      <c r="J34" s="166" t="b">
        <v>1</v>
      </c>
      <c r="K34" s="166"/>
      <c r="L34" s="114" t="s">
        <v>6</v>
      </c>
      <c r="M34" s="114"/>
      <c r="N34" s="114"/>
      <c r="O34" s="115"/>
      <c r="P34" s="20"/>
      <c r="Q34" s="166" t="b">
        <v>0</v>
      </c>
      <c r="R34" s="166"/>
      <c r="S34" s="46"/>
      <c r="T34" s="46"/>
      <c r="U34" s="46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9"/>
      <c r="AJ34" s="111"/>
      <c r="BC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ht="15" customHeight="1" thickBot="1" x14ac:dyDescent="0.3">
      <c r="A35" s="111"/>
      <c r="B35" s="123"/>
      <c r="C35" s="124"/>
      <c r="D35" s="124"/>
      <c r="E35" s="124"/>
      <c r="F35" s="124"/>
      <c r="G35" s="124"/>
      <c r="H35" s="169"/>
      <c r="I35" s="4"/>
      <c r="J35" s="60"/>
      <c r="K35" s="60"/>
      <c r="L35" s="79"/>
      <c r="M35" s="79"/>
      <c r="N35" s="79"/>
      <c r="O35" s="80"/>
      <c r="P35" s="21"/>
      <c r="Q35" s="60"/>
      <c r="R35" s="60"/>
      <c r="S35" s="172" t="s">
        <v>5</v>
      </c>
      <c r="T35" s="172"/>
      <c r="U35" s="109"/>
      <c r="V35" s="101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3"/>
      <c r="AI35" s="59"/>
      <c r="AJ35" s="111"/>
      <c r="BC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ht="9.9499999999999993" customHeight="1" x14ac:dyDescent="0.25">
      <c r="A36" s="111"/>
      <c r="B36" s="123"/>
      <c r="C36" s="124"/>
      <c r="D36" s="124"/>
      <c r="E36" s="124"/>
      <c r="F36" s="124"/>
      <c r="G36" s="124"/>
      <c r="H36" s="169"/>
      <c r="I36" s="4"/>
      <c r="J36" s="60"/>
      <c r="K36" s="60"/>
      <c r="L36" s="79"/>
      <c r="M36" s="79"/>
      <c r="N36" s="79"/>
      <c r="O36" s="80"/>
      <c r="P36" s="21"/>
      <c r="Q36" s="60"/>
      <c r="R36" s="60"/>
      <c r="S36" s="45"/>
      <c r="T36" s="45"/>
      <c r="U36" s="45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2"/>
      <c r="AJ36" s="111"/>
      <c r="BC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ht="9.9499999999999993" customHeight="1" x14ac:dyDescent="0.25">
      <c r="A37" s="111"/>
      <c r="B37" s="185"/>
      <c r="C37" s="186"/>
      <c r="D37" s="186"/>
      <c r="E37" s="186"/>
      <c r="F37" s="186"/>
      <c r="G37" s="186"/>
      <c r="H37" s="186"/>
      <c r="I37" s="66"/>
      <c r="J37" s="179"/>
      <c r="K37" s="179"/>
      <c r="L37" s="180"/>
      <c r="M37" s="180"/>
      <c r="N37" s="180"/>
      <c r="O37" s="180"/>
      <c r="P37" s="67"/>
      <c r="Q37" s="179"/>
      <c r="R37" s="179"/>
      <c r="S37" s="67"/>
      <c r="T37" s="67"/>
      <c r="U37" s="67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8"/>
      <c r="AJ37" s="111"/>
      <c r="BC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x14ac:dyDescent="0.25">
      <c r="A38" s="111"/>
      <c r="B38" s="187"/>
      <c r="C38" s="188"/>
      <c r="D38" s="188"/>
      <c r="E38" s="188"/>
      <c r="F38" s="188"/>
      <c r="G38" s="188"/>
      <c r="H38" s="188"/>
      <c r="I38" s="69"/>
      <c r="J38" s="70"/>
      <c r="K38" s="70"/>
      <c r="L38" s="181"/>
      <c r="M38" s="181"/>
      <c r="N38" s="181"/>
      <c r="O38" s="181"/>
      <c r="P38" s="71"/>
      <c r="Q38" s="70"/>
      <c r="R38" s="70"/>
      <c r="S38" s="183"/>
      <c r="T38" s="183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72"/>
      <c r="AJ38" s="111"/>
    </row>
    <row r="39" spans="1:80" ht="9.9499999999999993" customHeight="1" thickBot="1" x14ac:dyDescent="0.3">
      <c r="A39" s="111"/>
      <c r="B39" s="189"/>
      <c r="C39" s="190"/>
      <c r="D39" s="190"/>
      <c r="E39" s="190"/>
      <c r="F39" s="190"/>
      <c r="G39" s="190"/>
      <c r="H39" s="190"/>
      <c r="I39" s="73"/>
      <c r="J39" s="74"/>
      <c r="K39" s="74"/>
      <c r="L39" s="182"/>
      <c r="M39" s="182"/>
      <c r="N39" s="182"/>
      <c r="O39" s="182"/>
      <c r="P39" s="75"/>
      <c r="Q39" s="74"/>
      <c r="R39" s="74"/>
      <c r="S39" s="75"/>
      <c r="T39" s="75"/>
      <c r="U39" s="75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6"/>
      <c r="AJ39" s="111"/>
    </row>
    <row r="40" spans="1:80" ht="5.0999999999999996" customHeight="1" thickBot="1" x14ac:dyDescent="0.3">
      <c r="A40" s="11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11"/>
    </row>
    <row r="41" spans="1:80" ht="9.9499999999999993" customHeight="1" x14ac:dyDescent="0.25">
      <c r="A41" s="111"/>
      <c r="B41" s="122" t="s">
        <v>0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17"/>
      <c r="N41" s="117" t="b">
        <v>0</v>
      </c>
      <c r="O41" s="117"/>
      <c r="P41" s="117"/>
      <c r="Q41" s="114" t="s">
        <v>7</v>
      </c>
      <c r="R41" s="114"/>
      <c r="S41" s="114"/>
      <c r="T41" s="114"/>
      <c r="U41" s="173"/>
      <c r="V41" s="174"/>
      <c r="W41" s="20"/>
      <c r="X41" s="117" t="b">
        <v>1</v>
      </c>
      <c r="Y41" s="117"/>
      <c r="Z41" s="117"/>
      <c r="AA41" s="114" t="s">
        <v>8</v>
      </c>
      <c r="AB41" s="114"/>
      <c r="AC41" s="114"/>
      <c r="AD41" s="114"/>
      <c r="AE41" s="173"/>
      <c r="AF41" s="173"/>
      <c r="AG41" s="173"/>
      <c r="AH41" s="173"/>
      <c r="AI41" s="108"/>
      <c r="AJ41" s="111"/>
    </row>
    <row r="42" spans="1:80" x14ac:dyDescent="0.25">
      <c r="A42" s="111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4"/>
      <c r="N42" s="15"/>
      <c r="O42" s="7"/>
      <c r="P42" s="15"/>
      <c r="Q42" s="79"/>
      <c r="R42" s="79"/>
      <c r="S42" s="79"/>
      <c r="T42" s="79"/>
      <c r="U42" s="175"/>
      <c r="V42" s="176"/>
      <c r="W42" s="4"/>
      <c r="X42" s="15"/>
      <c r="Y42" s="7"/>
      <c r="Z42" s="15"/>
      <c r="AA42" s="79"/>
      <c r="AB42" s="79"/>
      <c r="AC42" s="79"/>
      <c r="AD42" s="79"/>
      <c r="AE42" s="175"/>
      <c r="AF42" s="175"/>
      <c r="AG42" s="175"/>
      <c r="AH42" s="175"/>
      <c r="AI42" s="109"/>
      <c r="AJ42" s="111"/>
    </row>
    <row r="43" spans="1:80" ht="9.9499999999999993" customHeight="1" thickBot="1" x14ac:dyDescent="0.3">
      <c r="A43" s="111"/>
      <c r="B43" s="125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5"/>
      <c r="N43" s="43"/>
      <c r="O43" s="43"/>
      <c r="P43" s="43"/>
      <c r="Q43" s="81"/>
      <c r="R43" s="81"/>
      <c r="S43" s="81"/>
      <c r="T43" s="81"/>
      <c r="U43" s="177"/>
      <c r="V43" s="178"/>
      <c r="W43" s="22"/>
      <c r="X43" s="43"/>
      <c r="Y43" s="43"/>
      <c r="Z43" s="43"/>
      <c r="AA43" s="81"/>
      <c r="AB43" s="81"/>
      <c r="AC43" s="81"/>
      <c r="AD43" s="81"/>
      <c r="AE43" s="177"/>
      <c r="AF43" s="177"/>
      <c r="AG43" s="177"/>
      <c r="AH43" s="177"/>
      <c r="AI43" s="110"/>
      <c r="AJ43" s="111"/>
    </row>
    <row r="44" spans="1:80" ht="5.25" customHeight="1" thickBot="1" x14ac:dyDescent="0.3">
      <c r="A44" s="111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9"/>
      <c r="N44" s="50"/>
      <c r="O44" s="50"/>
      <c r="P44" s="50"/>
      <c r="Q44" s="50"/>
      <c r="R44" s="50"/>
      <c r="S44" s="50"/>
      <c r="T44" s="50"/>
      <c r="U44" s="48"/>
      <c r="V44" s="48"/>
      <c r="W44" s="48"/>
      <c r="X44" s="50"/>
      <c r="Y44" s="50"/>
      <c r="Z44" s="50"/>
      <c r="AA44" s="50"/>
      <c r="AB44" s="50"/>
      <c r="AC44" s="50"/>
      <c r="AD44" s="50"/>
      <c r="AE44" s="48"/>
      <c r="AF44" s="48"/>
      <c r="AG44" s="48"/>
      <c r="AH44" s="48"/>
      <c r="AI44" s="48"/>
      <c r="AJ44" s="111"/>
    </row>
    <row r="45" spans="1:80" x14ac:dyDescent="0.25">
      <c r="A45" s="111"/>
      <c r="B45" s="91" t="s">
        <v>23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J45" s="111"/>
    </row>
    <row r="46" spans="1:80" ht="9.9499999999999993" customHeight="1" x14ac:dyDescent="0.25">
      <c r="A46" s="111"/>
      <c r="B46" s="1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11"/>
      <c r="AJ46" s="111"/>
    </row>
    <row r="47" spans="1:80" ht="15.75" x14ac:dyDescent="0.25">
      <c r="A47" s="111"/>
      <c r="B47" s="23"/>
      <c r="C47" s="140" t="str">
        <f>IF(L8=TRUE,"APRD",IF(P8=TRUE,"APRD",IF(T8=TRUE,"APRD",IF(X8=TRUE,"APRD",IF(AB8=TRUE,"APRD",IF(AF8=TRUE,"APRD",""))))))</f>
        <v>APRD</v>
      </c>
      <c r="D47" s="140"/>
      <c r="E47" s="25" t="str">
        <f>IF(L8=TRUE,"-",IF(P8=TRUE,"-",IF(T8=TRUE,"-",IF(X8=TRUE,"-",IF(AB8=TRUE,"-",IF(AF8=TRUE,"-",""))))))</f>
        <v>-</v>
      </c>
      <c r="F47" s="140">
        <f>IF(L8=TRUE,M8,IF(P8=TRUE,Q8,IF(T8=TRUE,U8,IF(X8=TRUE,Y8,IF(AB8=TRUE,AC8,IF(AF8=TRUE,AG8,""))))))</f>
        <v>55</v>
      </c>
      <c r="G47" s="140"/>
      <c r="H47" s="25" t="str">
        <f>IF(L8=TRUE,"-",IF(P8=TRUE,"-",IF(T8=TRUE,"-",IF(X8=TRUE,"-",IF(AB8=TRUE,"-",IF(AF8=TRUE,"-",""))))))</f>
        <v>-</v>
      </c>
      <c r="I47" s="140" t="str">
        <f>IF(C18=TRUE,"0",IF(I18=TRUE,"1",IF(P18=TRUE,"2",IF(V18=TRUE,"3",""))))</f>
        <v>1</v>
      </c>
      <c r="J47" s="140"/>
      <c r="K47" s="57" t="str">
        <f>IF(I47="0","-",IF(I47="1","-", IF(I47="2","-", IF(I47="X","-",""))))</f>
        <v>-</v>
      </c>
      <c r="L47" s="57" t="str">
        <f>IF(M12=TRUE,"M", IF(Y12=TRUE,"L",""))</f>
        <v>M</v>
      </c>
      <c r="M47" s="57" t="str">
        <f>IF(O47="x","-","")</f>
        <v>-</v>
      </c>
      <c r="N47" s="57">
        <f>IF(C18=TRUE,"",IF(B26=TRUE,D26,IF(H26=TRUE,J26,"")))</f>
        <v>2</v>
      </c>
      <c r="O47" s="57" t="str">
        <f>IF(N47="","","x")</f>
        <v>x</v>
      </c>
      <c r="P47" s="140" t="str">
        <f>IF(C18=TRUE,"",IF(N26=TRUE,IF(X26=TRUE,"M20",IF(AB26=FALSE,IF(AF26=TRUE,"М20МР20",""),"М20МР15")),IF(S26=TRUE,IF(X26=TRUE,"M25",IF(AB26=FALSE,IF(AF26=TRUE,"М25МР20",""),"М25МР15")),"")))</f>
        <v>M25</v>
      </c>
      <c r="Q47" s="140"/>
      <c r="R47" s="140"/>
      <c r="S47" s="140"/>
      <c r="T47" s="58"/>
      <c r="U47" s="141" t="str">
        <f>IF(J30=TRUE,"",IF(Q30=FALSE,"",V31))</f>
        <v/>
      </c>
      <c r="V47" s="141"/>
      <c r="W47" s="7"/>
      <c r="X47" s="142" t="str">
        <f>IF(J34=TRUE,"",IF(Q34=FALSE,"",V35))</f>
        <v/>
      </c>
      <c r="Y47" s="142"/>
      <c r="Z47" s="142"/>
      <c r="AA47" s="63" t="str">
        <f>IF(C18=FALSE,IF(Q37=TRUE,"/",""),"")</f>
        <v/>
      </c>
      <c r="AB47" s="142" t="str">
        <f>IF(C18=FALSE,IF(J37=TRUE,"",IF(Q37=FALSE,"",V38)),"")</f>
        <v/>
      </c>
      <c r="AC47" s="142"/>
      <c r="AD47" s="142"/>
      <c r="AE47" s="58"/>
      <c r="AF47" s="141" t="str">
        <f>IF(N41=FALSE,IF(X41=FALSE,"",AA41),Q41)</f>
        <v>Т1</v>
      </c>
      <c r="AG47" s="141"/>
      <c r="AH47" s="7"/>
      <c r="AI47" s="24"/>
      <c r="AJ47" s="111"/>
    </row>
    <row r="48" spans="1:80" ht="9.9499999999999993" customHeight="1" thickBot="1" x14ac:dyDescent="0.3">
      <c r="A48" s="111"/>
      <c r="B48" s="1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13"/>
      <c r="AJ48" s="111"/>
    </row>
    <row r="49" spans="1:36" ht="5.0999999999999996" customHeight="1" thickBot="1" x14ac:dyDescent="0.3">
      <c r="A49" s="11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11"/>
    </row>
    <row r="50" spans="1:36" x14ac:dyDescent="0.25">
      <c r="A50" s="111"/>
      <c r="B50" s="145" t="s">
        <v>1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7"/>
      <c r="AJ50" s="111"/>
    </row>
    <row r="51" spans="1:36" x14ac:dyDescent="0.25">
      <c r="A51" s="111"/>
      <c r="B51" s="128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30"/>
      <c r="AJ51" s="111"/>
    </row>
    <row r="52" spans="1:36" x14ac:dyDescent="0.25">
      <c r="A52" s="111"/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3"/>
      <c r="AJ52" s="111"/>
    </row>
    <row r="53" spans="1:36" x14ac:dyDescent="0.25">
      <c r="A53" s="111"/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3"/>
      <c r="AJ53" s="111"/>
    </row>
    <row r="54" spans="1:36" x14ac:dyDescent="0.25">
      <c r="A54" s="111"/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3"/>
      <c r="AJ54" s="111"/>
    </row>
    <row r="55" spans="1:36" x14ac:dyDescent="0.25">
      <c r="A55" s="111"/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3"/>
      <c r="AJ55" s="111"/>
    </row>
    <row r="56" spans="1:36" ht="15.75" thickBot="1" x14ac:dyDescent="0.3">
      <c r="A56" s="111"/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6"/>
      <c r="AJ56" s="111"/>
    </row>
    <row r="57" spans="1:36" ht="5.0999999999999996" customHeight="1" thickBot="1" x14ac:dyDescent="0.3">
      <c r="A57" s="111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11"/>
    </row>
    <row r="58" spans="1:36" ht="15.75" thickBot="1" x14ac:dyDescent="0.3">
      <c r="A58" s="111"/>
      <c r="B58" s="137" t="s">
        <v>10</v>
      </c>
      <c r="C58" s="138"/>
      <c r="D58" s="138"/>
      <c r="E58" s="138"/>
      <c r="F58" s="138"/>
      <c r="G58" s="138"/>
      <c r="H58" s="139"/>
      <c r="I58" s="101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3"/>
      <c r="AJ58" s="111"/>
    </row>
    <row r="59" spans="1:36" ht="5.0999999999999996" customHeight="1" x14ac:dyDescent="0.25">
      <c r="A59" s="111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11"/>
    </row>
  </sheetData>
  <mergeCells count="94">
    <mergeCell ref="B37:H39"/>
    <mergeCell ref="J37:K37"/>
    <mergeCell ref="V38:AH38"/>
    <mergeCell ref="L34:O36"/>
    <mergeCell ref="V35:AH35"/>
    <mergeCell ref="L30:O32"/>
    <mergeCell ref="S31:U31"/>
    <mergeCell ref="Q34:R34"/>
    <mergeCell ref="U41:V43"/>
    <mergeCell ref="S35:U35"/>
    <mergeCell ref="Q37:R37"/>
    <mergeCell ref="L37:O39"/>
    <mergeCell ref="B40:AI40"/>
    <mergeCell ref="B41:L43"/>
    <mergeCell ref="N41:P41"/>
    <mergeCell ref="S38:U38"/>
    <mergeCell ref="Q41:T43"/>
    <mergeCell ref="X41:Z41"/>
    <mergeCell ref="AA41:AD43"/>
    <mergeCell ref="AE41:AI43"/>
    <mergeCell ref="A1:AJ1"/>
    <mergeCell ref="A2:A59"/>
    <mergeCell ref="B59:AI59"/>
    <mergeCell ref="AJ2:AJ59"/>
    <mergeCell ref="B5:AI6"/>
    <mergeCell ref="B50:AI50"/>
    <mergeCell ref="B45:AI45"/>
    <mergeCell ref="B2:AI4"/>
    <mergeCell ref="B7:AI7"/>
    <mergeCell ref="B16:AI17"/>
    <mergeCell ref="B15:AI15"/>
    <mergeCell ref="B12:I14"/>
    <mergeCell ref="O12:U14"/>
    <mergeCell ref="AA12:AI14"/>
    <mergeCell ref="N12:N14"/>
    <mergeCell ref="AG8:AH10"/>
    <mergeCell ref="I58:AI58"/>
    <mergeCell ref="B58:H58"/>
    <mergeCell ref="F47:G47"/>
    <mergeCell ref="C47:D47"/>
    <mergeCell ref="U47:V47"/>
    <mergeCell ref="B49:AI49"/>
    <mergeCell ref="AB47:AD47"/>
    <mergeCell ref="X47:Z47"/>
    <mergeCell ref="AF47:AG47"/>
    <mergeCell ref="I47:J47"/>
    <mergeCell ref="P47:S47"/>
    <mergeCell ref="AC8:AD10"/>
    <mergeCell ref="J12:L14"/>
    <mergeCell ref="Q8:R10"/>
    <mergeCell ref="B51:AI56"/>
    <mergeCell ref="B57:AI57"/>
    <mergeCell ref="J30:K30"/>
    <mergeCell ref="B29:AI29"/>
    <mergeCell ref="J34:K34"/>
    <mergeCell ref="B33:AI33"/>
    <mergeCell ref="B22:AI24"/>
    <mergeCell ref="Q30:R30"/>
    <mergeCell ref="B34:H36"/>
    <mergeCell ref="B30:H32"/>
    <mergeCell ref="V31:AH31"/>
    <mergeCell ref="S26:T26"/>
    <mergeCell ref="H26:I26"/>
    <mergeCell ref="U8:V10"/>
    <mergeCell ref="B21:AI21"/>
    <mergeCell ref="AE19:AH19"/>
    <mergeCell ref="AB18:AD20"/>
    <mergeCell ref="AI8:AI10"/>
    <mergeCell ref="B11:AI11"/>
    <mergeCell ref="B18:B20"/>
    <mergeCell ref="D18:F20"/>
    <mergeCell ref="J18:N20"/>
    <mergeCell ref="Q18:T20"/>
    <mergeCell ref="W18:Y20"/>
    <mergeCell ref="V12:X14"/>
    <mergeCell ref="Z12:Z14"/>
    <mergeCell ref="Y8:Z10"/>
    <mergeCell ref="M8:N10"/>
    <mergeCell ref="B8:J10"/>
    <mergeCell ref="D26:G28"/>
    <mergeCell ref="J26:M28"/>
    <mergeCell ref="N26:O26"/>
    <mergeCell ref="P26:R28"/>
    <mergeCell ref="X25:AI25"/>
    <mergeCell ref="X26:Y26"/>
    <mergeCell ref="AB26:AC26"/>
    <mergeCell ref="AF26:AG26"/>
    <mergeCell ref="AH26:AI28"/>
    <mergeCell ref="AD26:AE28"/>
    <mergeCell ref="Z26:AA28"/>
    <mergeCell ref="U26:W28"/>
    <mergeCell ref="N25:W25"/>
    <mergeCell ref="B25:M25"/>
    <mergeCell ref="B26:C26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14</xdr:col>
                    <xdr:colOff>161925</xdr:colOff>
                    <xdr:row>8</xdr:row>
                    <xdr:rowOff>0</xdr:rowOff>
                  </from>
                  <to>
                    <xdr:col>16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13</xdr:col>
                    <xdr:colOff>19050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23</xdr:col>
                    <xdr:colOff>171450</xdr:colOff>
                    <xdr:row>12</xdr:row>
                    <xdr:rowOff>0</xdr:rowOff>
                  </from>
                  <to>
                    <xdr:col>25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14</xdr:col>
                    <xdr:colOff>180975</xdr:colOff>
                    <xdr:row>17</xdr:row>
                    <xdr:rowOff>123825</xdr:rowOff>
                  </from>
                  <to>
                    <xdr:col>16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20</xdr:col>
                    <xdr:colOff>171450</xdr:colOff>
                    <xdr:row>17</xdr:row>
                    <xdr:rowOff>123825</xdr:rowOff>
                  </from>
                  <to>
                    <xdr:col>22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Check Box 43">
              <controlPr defaultSize="0" autoFill="0" autoLine="0" autoPict="0">
                <anchor moveWithCells="1">
                  <from>
                    <xdr:col>1</xdr:col>
                    <xdr:colOff>161925</xdr:colOff>
                    <xdr:row>25</xdr:row>
                    <xdr:rowOff>190500</xdr:rowOff>
                  </from>
                  <to>
                    <xdr:col>3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0" name="Check Box 44">
              <controlPr defaultSize="0" autoFill="0" autoLine="0" autoPict="0">
                <anchor moveWithCells="1">
                  <from>
                    <xdr:col>7</xdr:col>
                    <xdr:colOff>161925</xdr:colOff>
                    <xdr:row>25</xdr:row>
                    <xdr:rowOff>190500</xdr:rowOff>
                  </from>
                  <to>
                    <xdr:col>9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1" name="Check Box 45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190500</xdr:rowOff>
                  </from>
                  <to>
                    <xdr:col>15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Check Box 46">
              <controlPr defaultSize="0" autoFill="0" autoLine="0" autoPict="0">
                <anchor moveWithCells="1">
                  <from>
                    <xdr:col>18</xdr:col>
                    <xdr:colOff>161925</xdr:colOff>
                    <xdr:row>25</xdr:row>
                    <xdr:rowOff>190500</xdr:rowOff>
                  </from>
                  <to>
                    <xdr:col>20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23</xdr:col>
                    <xdr:colOff>161925</xdr:colOff>
                    <xdr:row>25</xdr:row>
                    <xdr:rowOff>190500</xdr:rowOff>
                  </from>
                  <to>
                    <xdr:col>25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27</xdr:col>
                    <xdr:colOff>161925</xdr:colOff>
                    <xdr:row>25</xdr:row>
                    <xdr:rowOff>190500</xdr:rowOff>
                  </from>
                  <to>
                    <xdr:col>29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190500</xdr:rowOff>
                  </from>
                  <to>
                    <xdr:col>33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Check Box 50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190500</xdr:rowOff>
                  </from>
                  <to>
                    <xdr:col>11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Check Box 51">
              <controlPr defaultSize="0" autoFill="0" autoLine="0" autoPict="0">
                <anchor moveWithCells="1">
                  <from>
                    <xdr:col>16</xdr:col>
                    <xdr:colOff>161925</xdr:colOff>
                    <xdr:row>29</xdr:row>
                    <xdr:rowOff>190500</xdr:rowOff>
                  </from>
                  <to>
                    <xdr:col>18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Check Box 52">
              <controlPr defaultSize="0" autoFill="0" autoLine="0" autoPict="0">
                <anchor moveWithCells="1">
                  <from>
                    <xdr:col>9</xdr:col>
                    <xdr:colOff>161925</xdr:colOff>
                    <xdr:row>33</xdr:row>
                    <xdr:rowOff>190500</xdr:rowOff>
                  </from>
                  <to>
                    <xdr:col>11</xdr:col>
                    <xdr:colOff>9525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Check Box 53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123825</xdr:rowOff>
                  </from>
                  <to>
                    <xdr:col>18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Check Box 54">
              <controlPr defaultSize="0" autoFill="0" autoLine="0" autoPict="0">
                <anchor moveWithCells="1">
                  <from>
                    <xdr:col>13</xdr:col>
                    <xdr:colOff>161925</xdr:colOff>
                    <xdr:row>40</xdr:row>
                    <xdr:rowOff>190500</xdr:rowOff>
                  </from>
                  <to>
                    <xdr:col>15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Check Box 55">
              <controlPr defaultSize="0" autoFill="0" autoLine="0" autoPict="0">
                <anchor moveWithCells="1">
                  <from>
                    <xdr:col>23</xdr:col>
                    <xdr:colOff>161925</xdr:colOff>
                    <xdr:row>40</xdr:row>
                    <xdr:rowOff>190500</xdr:rowOff>
                  </from>
                  <to>
                    <xdr:col>25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Check Box 56">
              <controlPr defaultSize="0" autoFill="0" autoLine="0" autoPict="0">
                <anchor moveWithCells="1">
                  <from>
                    <xdr:col>7</xdr:col>
                    <xdr:colOff>161925</xdr:colOff>
                    <xdr:row>17</xdr:row>
                    <xdr:rowOff>114300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3" name="Check Box 82">
              <controlPr defaultSize="0" autoFill="0" autoLine="0" autoPict="0">
                <anchor moveWithCells="1">
                  <from>
                    <xdr:col>1</xdr:col>
                    <xdr:colOff>171450</xdr:colOff>
                    <xdr:row>17</xdr:row>
                    <xdr:rowOff>114300</xdr:rowOff>
                  </from>
                  <to>
                    <xdr:col>3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4" name="Check Box 86">
              <controlPr defaultSize="0" autoFill="0" autoLine="0" autoPict="0">
                <anchor moveWithCells="1">
                  <from>
                    <xdr:col>10</xdr:col>
                    <xdr:colOff>161925</xdr:colOff>
                    <xdr:row>8</xdr:row>
                    <xdr:rowOff>0</xdr:rowOff>
                  </from>
                  <to>
                    <xdr:col>12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5" name="Check Box 94">
              <controlPr defaultSize="0" autoFill="0" autoLine="0" autoPict="0">
                <anchor moveWithCells="1">
                  <from>
                    <xdr:col>18</xdr:col>
                    <xdr:colOff>161925</xdr:colOff>
                    <xdr:row>8</xdr:row>
                    <xdr:rowOff>0</xdr:rowOff>
                  </from>
                  <to>
                    <xdr:col>20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6" name="Check Box 95">
              <controlPr defaultSize="0" autoFill="0" autoLine="0" autoPict="0">
                <anchor moveWithCells="1">
                  <from>
                    <xdr:col>22</xdr:col>
                    <xdr:colOff>161925</xdr:colOff>
                    <xdr:row>8</xdr:row>
                    <xdr:rowOff>0</xdr:rowOff>
                  </from>
                  <to>
                    <xdr:col>24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7" name="Check Box 96">
              <controlPr defaultSize="0" autoFill="0" autoLine="0" autoPict="0">
                <anchor moveWithCells="1">
                  <from>
                    <xdr:col>26</xdr:col>
                    <xdr:colOff>161925</xdr:colOff>
                    <xdr:row>8</xdr:row>
                    <xdr:rowOff>0</xdr:rowOff>
                  </from>
                  <to>
                    <xdr:col>28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8" name="Check Box 97">
              <controlPr defaultSize="0" autoFill="0" autoLine="0" autoPict="0">
                <anchor moveWithCells="1">
                  <from>
                    <xdr:col>30</xdr:col>
                    <xdr:colOff>161925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9" name="Check Box 100">
              <controlPr defaultSize="0" autoFill="0" autoLine="0" autoPict="0">
                <anchor moveWithCells="1">
                  <from>
                    <xdr:col>25</xdr:col>
                    <xdr:colOff>171450</xdr:colOff>
                    <xdr:row>18</xdr:row>
                    <xdr:rowOff>0</xdr:rowOff>
                  </from>
                  <to>
                    <xdr:col>27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P99"/>
  <sheetViews>
    <sheetView zoomScaleNormal="100" workbookViewId="0">
      <selection activeCell="B3" sqref="B3:O33"/>
    </sheetView>
  </sheetViews>
  <sheetFormatPr defaultRowHeight="15" x14ac:dyDescent="0.25"/>
  <cols>
    <col min="1" max="3" width="3" customWidth="1"/>
    <col min="4" max="4" width="16" customWidth="1"/>
    <col min="5" max="5" width="13.85546875" customWidth="1"/>
    <col min="6" max="6" width="6.5703125" customWidth="1"/>
    <col min="7" max="7" width="6" customWidth="1"/>
    <col min="8" max="8" width="5.42578125" customWidth="1"/>
    <col min="9" max="14" width="3" customWidth="1"/>
    <col min="15" max="15" width="7.85546875" customWidth="1"/>
    <col min="16" max="16" width="3" customWidth="1"/>
    <col min="26" max="26" width="3.140625" customWidth="1"/>
  </cols>
  <sheetData>
    <row r="1" spans="1:16" ht="15.75" thickBot="1" x14ac:dyDescent="0.3">
      <c r="A1" s="79" t="s">
        <v>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5.75" thickBot="1" x14ac:dyDescent="0.3">
      <c r="A2" s="7"/>
      <c r="B2" s="205" t="s">
        <v>14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64"/>
    </row>
    <row r="3" spans="1:16" ht="15.75" customHeight="1" x14ac:dyDescent="0.25">
      <c r="A3" s="7"/>
      <c r="B3" s="191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92"/>
      <c r="P3" s="64"/>
    </row>
    <row r="4" spans="1:16" ht="15" customHeight="1" x14ac:dyDescent="0.25">
      <c r="A4" s="7"/>
      <c r="B4" s="193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94"/>
      <c r="P4" s="64"/>
    </row>
    <row r="5" spans="1:16" ht="15" customHeight="1" x14ac:dyDescent="0.25">
      <c r="A5" s="7"/>
      <c r="B5" s="193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94"/>
      <c r="P5" s="64"/>
    </row>
    <row r="6" spans="1:16" ht="15" customHeight="1" x14ac:dyDescent="0.25">
      <c r="A6" s="7"/>
      <c r="B6" s="193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94"/>
      <c r="P6" s="64"/>
    </row>
    <row r="7" spans="1:16" ht="15" customHeight="1" x14ac:dyDescent="0.25">
      <c r="A7" s="7"/>
      <c r="B7" s="193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94"/>
      <c r="P7" s="64"/>
    </row>
    <row r="8" spans="1:16" ht="15" customHeight="1" x14ac:dyDescent="0.25">
      <c r="A8" s="7"/>
      <c r="B8" s="193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94"/>
      <c r="P8" s="64"/>
    </row>
    <row r="9" spans="1:16" ht="15" customHeight="1" x14ac:dyDescent="0.25">
      <c r="A9" s="7"/>
      <c r="B9" s="193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94"/>
      <c r="P9" s="64"/>
    </row>
    <row r="10" spans="1:16" ht="15" customHeight="1" x14ac:dyDescent="0.25">
      <c r="A10" s="7"/>
      <c r="B10" s="193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94"/>
      <c r="P10" s="64"/>
    </row>
    <row r="11" spans="1:16" ht="15" customHeight="1" x14ac:dyDescent="0.25">
      <c r="A11" s="7"/>
      <c r="B11" s="193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94"/>
      <c r="P11" s="64"/>
    </row>
    <row r="12" spans="1:16" ht="15" customHeight="1" x14ac:dyDescent="0.25">
      <c r="A12" s="7"/>
      <c r="B12" s="193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94"/>
      <c r="P12" s="64"/>
    </row>
    <row r="13" spans="1:16" ht="15" customHeight="1" x14ac:dyDescent="0.25">
      <c r="A13" s="7"/>
      <c r="B13" s="193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94"/>
      <c r="P13" s="64"/>
    </row>
    <row r="14" spans="1:16" ht="15" customHeight="1" x14ac:dyDescent="0.25">
      <c r="A14" s="7"/>
      <c r="B14" s="193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94"/>
      <c r="P14" s="64"/>
    </row>
    <row r="15" spans="1:16" ht="15" customHeight="1" x14ac:dyDescent="0.25">
      <c r="A15" s="7"/>
      <c r="B15" s="193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94"/>
      <c r="P15" s="64"/>
    </row>
    <row r="16" spans="1:16" ht="15" customHeight="1" x14ac:dyDescent="0.25">
      <c r="A16" s="7"/>
      <c r="B16" s="193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94"/>
      <c r="P16" s="64"/>
    </row>
    <row r="17" spans="1:16" ht="15" customHeight="1" x14ac:dyDescent="0.25">
      <c r="A17" s="7"/>
      <c r="B17" s="193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94"/>
      <c r="P17" s="64"/>
    </row>
    <row r="18" spans="1:16" ht="15" customHeight="1" x14ac:dyDescent="0.25">
      <c r="A18" s="7"/>
      <c r="B18" s="193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94"/>
      <c r="P18" s="64"/>
    </row>
    <row r="19" spans="1:16" ht="15" customHeight="1" x14ac:dyDescent="0.25">
      <c r="A19" s="7"/>
      <c r="B19" s="193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94"/>
      <c r="P19" s="64"/>
    </row>
    <row r="20" spans="1:16" ht="15" customHeight="1" x14ac:dyDescent="0.25">
      <c r="A20" s="7"/>
      <c r="B20" s="193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94"/>
      <c r="P20" s="64"/>
    </row>
    <row r="21" spans="1:16" ht="15.75" customHeight="1" x14ac:dyDescent="0.25">
      <c r="A21" s="7"/>
      <c r="B21" s="193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94"/>
      <c r="P21" s="64"/>
    </row>
    <row r="22" spans="1:16" ht="15" customHeight="1" x14ac:dyDescent="0.25">
      <c r="A22" s="7"/>
      <c r="B22" s="193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94"/>
      <c r="P22" s="64"/>
    </row>
    <row r="23" spans="1:16" ht="15" customHeight="1" x14ac:dyDescent="0.25">
      <c r="A23" s="7"/>
      <c r="B23" s="193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94"/>
      <c r="P23" s="64"/>
    </row>
    <row r="24" spans="1:16" ht="15" customHeight="1" x14ac:dyDescent="0.25">
      <c r="A24" s="7"/>
      <c r="B24" s="193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94"/>
      <c r="P24" s="64"/>
    </row>
    <row r="25" spans="1:16" ht="15" customHeight="1" x14ac:dyDescent="0.25">
      <c r="A25" s="7"/>
      <c r="B25" s="193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94"/>
      <c r="P25" s="64"/>
    </row>
    <row r="26" spans="1:16" ht="15" customHeight="1" x14ac:dyDescent="0.25">
      <c r="A26" s="7"/>
      <c r="B26" s="193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94"/>
      <c r="P26" s="64"/>
    </row>
    <row r="27" spans="1:16" ht="15" customHeight="1" x14ac:dyDescent="0.25">
      <c r="A27" s="7"/>
      <c r="B27" s="193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94"/>
      <c r="P27" s="64"/>
    </row>
    <row r="28" spans="1:16" ht="15" customHeight="1" x14ac:dyDescent="0.25">
      <c r="A28" s="7"/>
      <c r="B28" s="193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94"/>
      <c r="P28" s="64"/>
    </row>
    <row r="29" spans="1:16" ht="15" customHeight="1" x14ac:dyDescent="0.25">
      <c r="A29" s="7"/>
      <c r="B29" s="193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94"/>
      <c r="P29" s="64"/>
    </row>
    <row r="30" spans="1:16" ht="15" customHeight="1" x14ac:dyDescent="0.25">
      <c r="A30" s="7"/>
      <c r="B30" s="193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94"/>
      <c r="P30" s="64"/>
    </row>
    <row r="31" spans="1:16" ht="15" customHeight="1" x14ac:dyDescent="0.25">
      <c r="A31" s="7"/>
      <c r="B31" s="193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94"/>
      <c r="P31" s="64"/>
    </row>
    <row r="32" spans="1:16" ht="15" customHeight="1" x14ac:dyDescent="0.25">
      <c r="A32" s="7"/>
      <c r="B32" s="193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94"/>
      <c r="P32" s="64"/>
    </row>
    <row r="33" spans="1:16" ht="15" customHeight="1" thickBot="1" x14ac:dyDescent="0.3">
      <c r="A33" s="7"/>
      <c r="B33" s="195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96"/>
      <c r="P33" s="64"/>
    </row>
    <row r="34" spans="1:16" ht="1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4"/>
    </row>
    <row r="35" spans="1:16" ht="1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64"/>
    </row>
    <row r="36" spans="1:16" ht="1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64"/>
    </row>
    <row r="37" spans="1:16" ht="1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4"/>
    </row>
    <row r="38" spans="1:16" ht="1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64"/>
    </row>
    <row r="39" spans="1:16" ht="15.7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64"/>
    </row>
    <row r="40" spans="1:16" ht="1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64"/>
    </row>
    <row r="41" spans="1:16" ht="1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64"/>
    </row>
    <row r="42" spans="1:16" ht="1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64"/>
    </row>
    <row r="43" spans="1:16" ht="1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64"/>
    </row>
    <row r="44" spans="1:16" ht="1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64"/>
    </row>
    <row r="45" spans="1:16" ht="1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64"/>
    </row>
    <row r="46" spans="1:16" ht="1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64"/>
    </row>
    <row r="47" spans="1:16" ht="1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64"/>
    </row>
    <row r="48" spans="1:1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64"/>
    </row>
    <row r="49" spans="1:1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5.75" thickBot="1" x14ac:dyDescent="0.3">
      <c r="A51" s="79" t="s">
        <v>12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1:16" ht="15.75" thickBot="1" x14ac:dyDescent="0.3">
      <c r="A52" s="172"/>
      <c r="B52" s="197" t="s">
        <v>15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9"/>
      <c r="P52" s="142"/>
    </row>
    <row r="53" spans="1:16" ht="15" customHeight="1" x14ac:dyDescent="0.25">
      <c r="A53" s="172"/>
      <c r="B53" s="200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201"/>
      <c r="P53" s="142"/>
    </row>
    <row r="54" spans="1:16" ht="15" customHeight="1" x14ac:dyDescent="0.25">
      <c r="A54" s="172"/>
      <c r="B54" s="200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201"/>
      <c r="P54" s="142"/>
    </row>
    <row r="55" spans="1:16" ht="15" customHeight="1" x14ac:dyDescent="0.25">
      <c r="A55" s="172"/>
      <c r="B55" s="200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201"/>
      <c r="P55" s="142"/>
    </row>
    <row r="56" spans="1:16" ht="15" customHeight="1" x14ac:dyDescent="0.25">
      <c r="A56" s="172"/>
      <c r="B56" s="200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201"/>
      <c r="P56" s="142"/>
    </row>
    <row r="57" spans="1:16" ht="15" customHeight="1" x14ac:dyDescent="0.25">
      <c r="A57" s="172"/>
      <c r="B57" s="200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201"/>
      <c r="P57" s="142"/>
    </row>
    <row r="58" spans="1:16" ht="15" customHeight="1" x14ac:dyDescent="0.25">
      <c r="A58" s="172"/>
      <c r="B58" s="20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201"/>
      <c r="P58" s="142"/>
    </row>
    <row r="59" spans="1:16" ht="15" customHeight="1" x14ac:dyDescent="0.25">
      <c r="A59" s="172"/>
      <c r="B59" s="20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201"/>
      <c r="P59" s="142"/>
    </row>
    <row r="60" spans="1:16" ht="15" customHeight="1" x14ac:dyDescent="0.25">
      <c r="A60" s="172"/>
      <c r="B60" s="200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201"/>
      <c r="P60" s="142"/>
    </row>
    <row r="61" spans="1:16" ht="15" customHeight="1" x14ac:dyDescent="0.25">
      <c r="A61" s="172"/>
      <c r="B61" s="200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201"/>
      <c r="P61" s="142"/>
    </row>
    <row r="62" spans="1:16" ht="15" customHeight="1" x14ac:dyDescent="0.25">
      <c r="A62" s="172"/>
      <c r="B62" s="200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201"/>
      <c r="P62" s="142"/>
    </row>
    <row r="63" spans="1:16" ht="15" customHeight="1" x14ac:dyDescent="0.25">
      <c r="A63" s="172"/>
      <c r="B63" s="200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201"/>
      <c r="P63" s="142"/>
    </row>
    <row r="64" spans="1:16" ht="15" customHeight="1" x14ac:dyDescent="0.25">
      <c r="A64" s="172"/>
      <c r="B64" s="200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201"/>
      <c r="P64" s="142"/>
    </row>
    <row r="65" spans="1:16" ht="15" customHeight="1" x14ac:dyDescent="0.25">
      <c r="A65" s="172"/>
      <c r="B65" s="20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201"/>
      <c r="P65" s="142"/>
    </row>
    <row r="66" spans="1:16" ht="15" customHeight="1" x14ac:dyDescent="0.25">
      <c r="A66" s="172"/>
      <c r="B66" s="200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201"/>
      <c r="P66" s="142"/>
    </row>
    <row r="67" spans="1:16" ht="15" customHeight="1" x14ac:dyDescent="0.25">
      <c r="A67" s="172"/>
      <c r="B67" s="20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201"/>
      <c r="P67" s="142"/>
    </row>
    <row r="68" spans="1:16" ht="15" customHeight="1" x14ac:dyDescent="0.25">
      <c r="A68" s="172"/>
      <c r="B68" s="20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201"/>
      <c r="P68" s="142"/>
    </row>
    <row r="69" spans="1:16" ht="15" customHeight="1" x14ac:dyDescent="0.25">
      <c r="A69" s="172"/>
      <c r="B69" s="20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201"/>
      <c r="P69" s="142"/>
    </row>
    <row r="70" spans="1:16" ht="15" customHeight="1" x14ac:dyDescent="0.25">
      <c r="A70" s="172"/>
      <c r="B70" s="20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201"/>
      <c r="P70" s="142"/>
    </row>
    <row r="71" spans="1:16" ht="15" customHeight="1" x14ac:dyDescent="0.25">
      <c r="A71" s="172"/>
      <c r="B71" s="20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201"/>
      <c r="P71" s="142"/>
    </row>
    <row r="72" spans="1:16" ht="15" customHeight="1" x14ac:dyDescent="0.25">
      <c r="A72" s="172"/>
      <c r="B72" s="200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201"/>
      <c r="P72" s="142"/>
    </row>
    <row r="73" spans="1:16" ht="15" customHeight="1" x14ac:dyDescent="0.25">
      <c r="A73" s="172"/>
      <c r="B73" s="20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201"/>
      <c r="P73" s="142"/>
    </row>
    <row r="74" spans="1:16" ht="15" customHeight="1" x14ac:dyDescent="0.25">
      <c r="A74" s="172"/>
      <c r="B74" s="20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201"/>
      <c r="P74" s="142"/>
    </row>
    <row r="75" spans="1:16" ht="15" customHeight="1" x14ac:dyDescent="0.25">
      <c r="A75" s="172"/>
      <c r="B75" s="20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201"/>
      <c r="P75" s="142"/>
    </row>
    <row r="76" spans="1:16" ht="15" customHeight="1" x14ac:dyDescent="0.25">
      <c r="A76" s="172"/>
      <c r="B76" s="200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201"/>
      <c r="P76" s="142"/>
    </row>
    <row r="77" spans="1:16" ht="15" customHeight="1" x14ac:dyDescent="0.25">
      <c r="A77" s="172"/>
      <c r="B77" s="20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201"/>
      <c r="P77" s="142"/>
    </row>
    <row r="78" spans="1:16" ht="15" customHeight="1" x14ac:dyDescent="0.25">
      <c r="A78" s="172"/>
      <c r="B78" s="200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201"/>
      <c r="P78" s="142"/>
    </row>
    <row r="79" spans="1:16" ht="15" customHeight="1" x14ac:dyDescent="0.25">
      <c r="A79" s="172"/>
      <c r="B79" s="200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201"/>
      <c r="P79" s="142"/>
    </row>
    <row r="80" spans="1:16" ht="15" customHeight="1" x14ac:dyDescent="0.25">
      <c r="A80" s="172"/>
      <c r="B80" s="200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201"/>
      <c r="P80" s="142"/>
    </row>
    <row r="81" spans="1:16" ht="15" customHeight="1" x14ac:dyDescent="0.25">
      <c r="A81" s="172"/>
      <c r="B81" s="200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201"/>
      <c r="P81" s="142"/>
    </row>
    <row r="82" spans="1:16" ht="15" customHeight="1" x14ac:dyDescent="0.25">
      <c r="A82" s="172"/>
      <c r="B82" s="200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201"/>
      <c r="P82" s="142"/>
    </row>
    <row r="83" spans="1:16" ht="15" customHeight="1" x14ac:dyDescent="0.25">
      <c r="A83" s="172"/>
      <c r="B83" s="200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201"/>
      <c r="P83" s="142"/>
    </row>
    <row r="84" spans="1:16" ht="15" customHeight="1" x14ac:dyDescent="0.25">
      <c r="A84" s="172"/>
      <c r="B84" s="200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201"/>
      <c r="P84" s="142"/>
    </row>
    <row r="85" spans="1:16" ht="15" customHeight="1" x14ac:dyDescent="0.25">
      <c r="A85" s="172"/>
      <c r="B85" s="200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201"/>
      <c r="P85" s="142"/>
    </row>
    <row r="86" spans="1:16" ht="15" customHeight="1" thickBot="1" x14ac:dyDescent="0.3">
      <c r="A86" s="172"/>
      <c r="B86" s="202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4"/>
      <c r="P86" s="142"/>
    </row>
    <row r="87" spans="1:16" ht="15" customHeight="1" x14ac:dyDescent="0.2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</row>
    <row r="88" spans="1:16" ht="15" customHeight="1" x14ac:dyDescent="0.2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</row>
    <row r="89" spans="1:16" ht="15" customHeight="1" x14ac:dyDescent="0.2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</row>
    <row r="90" spans="1:16" ht="15" customHeight="1" x14ac:dyDescent="0.2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</row>
    <row r="91" spans="1:16" ht="15" customHeight="1" x14ac:dyDescent="0.2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</row>
    <row r="92" spans="1:16" ht="15.75" customHeight="1" x14ac:dyDescent="0.2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</row>
    <row r="93" spans="1:16" x14ac:dyDescent="0.2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</row>
    <row r="94" spans="1:16" x14ac:dyDescent="0.2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</row>
    <row r="95" spans="1:16" x14ac:dyDescent="0.2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</row>
    <row r="96" spans="1:16" x14ac:dyDescent="0.2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</row>
    <row r="97" spans="1:16" x14ac:dyDescent="0.25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</row>
    <row r="98" spans="1:16" x14ac:dyDescent="0.25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</row>
    <row r="99" spans="1:16" x14ac:dyDescent="0.25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</row>
  </sheetData>
  <mergeCells count="24">
    <mergeCell ref="A1:P1"/>
    <mergeCell ref="A51:P51"/>
    <mergeCell ref="B52:O52"/>
    <mergeCell ref="B53:O86"/>
    <mergeCell ref="B2:O2"/>
    <mergeCell ref="A52:A86"/>
    <mergeCell ref="A87:A99"/>
    <mergeCell ref="B87:B99"/>
    <mergeCell ref="C87:C99"/>
    <mergeCell ref="D87:D99"/>
    <mergeCell ref="M87:M99"/>
    <mergeCell ref="N87:N99"/>
    <mergeCell ref="O87:O99"/>
    <mergeCell ref="P87:P99"/>
    <mergeCell ref="B3:O33"/>
    <mergeCell ref="H87:H99"/>
    <mergeCell ref="I87:I99"/>
    <mergeCell ref="J87:J99"/>
    <mergeCell ref="K87:K99"/>
    <mergeCell ref="L87:L99"/>
    <mergeCell ref="P52:P86"/>
    <mergeCell ref="E87:E99"/>
    <mergeCell ref="F87:F99"/>
    <mergeCell ref="G87:G9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50"/>
  <sheetViews>
    <sheetView topLeftCell="A13" workbookViewId="0">
      <selection activeCell="P37" sqref="P37"/>
    </sheetView>
  </sheetViews>
  <sheetFormatPr defaultRowHeight="15" x14ac:dyDescent="0.25"/>
  <cols>
    <col min="1" max="1" width="2.7109375" customWidth="1"/>
    <col min="2" max="2" width="4.140625" customWidth="1"/>
    <col min="11" max="11" width="4.28515625" customWidth="1"/>
    <col min="12" max="12" width="2.7109375" customWidth="1"/>
  </cols>
  <sheetData>
    <row r="1" spans="1:12" ht="15.75" thickBot="1" x14ac:dyDescent="0.3">
      <c r="A1" s="208" t="s">
        <v>25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x14ac:dyDescent="0.25">
      <c r="A2" s="36"/>
      <c r="B2" s="209">
        <v>1</v>
      </c>
      <c r="C2" s="210"/>
      <c r="D2" s="210"/>
      <c r="E2" s="210"/>
      <c r="F2" s="210"/>
      <c r="G2" s="210"/>
      <c r="H2" s="210"/>
      <c r="I2" s="210"/>
      <c r="J2" s="210"/>
      <c r="K2" s="211"/>
      <c r="L2" s="36"/>
    </row>
    <row r="3" spans="1:12" x14ac:dyDescent="0.25">
      <c r="A3" s="36"/>
      <c r="B3" s="212"/>
      <c r="C3" s="213"/>
      <c r="D3" s="213"/>
      <c r="E3" s="213"/>
      <c r="F3" s="213"/>
      <c r="G3" s="213"/>
      <c r="H3" s="213"/>
      <c r="I3" s="213"/>
      <c r="J3" s="213"/>
      <c r="K3" s="214"/>
      <c r="L3" s="36"/>
    </row>
    <row r="4" spans="1:12" x14ac:dyDescent="0.25">
      <c r="A4" s="36"/>
      <c r="B4" s="212"/>
      <c r="C4" s="213"/>
      <c r="D4" s="213"/>
      <c r="E4" s="213"/>
      <c r="F4" s="213"/>
      <c r="G4" s="213"/>
      <c r="H4" s="213"/>
      <c r="I4" s="213"/>
      <c r="J4" s="213"/>
      <c r="K4" s="214"/>
      <c r="L4" s="36"/>
    </row>
    <row r="5" spans="1:12" x14ac:dyDescent="0.25">
      <c r="A5" s="36"/>
      <c r="B5" s="212"/>
      <c r="C5" s="213"/>
      <c r="D5" s="213"/>
      <c r="E5" s="213"/>
      <c r="F5" s="213"/>
      <c r="G5" s="213"/>
      <c r="H5" s="213"/>
      <c r="I5" s="213"/>
      <c r="J5" s="213"/>
      <c r="K5" s="214"/>
      <c r="L5" s="36"/>
    </row>
    <row r="6" spans="1:12" x14ac:dyDescent="0.25">
      <c r="A6" s="36"/>
      <c r="B6" s="212"/>
      <c r="C6" s="213"/>
      <c r="D6" s="213"/>
      <c r="E6" s="213"/>
      <c r="F6" s="213"/>
      <c r="G6" s="213"/>
      <c r="H6" s="213"/>
      <c r="I6" s="213"/>
      <c r="J6" s="213"/>
      <c r="K6" s="214"/>
      <c r="L6" s="36"/>
    </row>
    <row r="7" spans="1:12" x14ac:dyDescent="0.25">
      <c r="A7" s="36"/>
      <c r="B7" s="212"/>
      <c r="C7" s="213"/>
      <c r="D7" s="213"/>
      <c r="E7" s="213"/>
      <c r="F7" s="213"/>
      <c r="G7" s="213"/>
      <c r="H7" s="213"/>
      <c r="I7" s="213"/>
      <c r="J7" s="213"/>
      <c r="K7" s="214"/>
      <c r="L7" s="36"/>
    </row>
    <row r="8" spans="1:12" x14ac:dyDescent="0.25">
      <c r="A8" s="36"/>
      <c r="B8" s="212"/>
      <c r="C8" s="213"/>
      <c r="D8" s="213"/>
      <c r="E8" s="213"/>
      <c r="F8" s="213"/>
      <c r="G8" s="213"/>
      <c r="H8" s="213"/>
      <c r="I8" s="213"/>
      <c r="J8" s="213"/>
      <c r="K8" s="214"/>
      <c r="L8" s="36"/>
    </row>
    <row r="9" spans="1:12" x14ac:dyDescent="0.25">
      <c r="A9" s="36"/>
      <c r="B9" s="212"/>
      <c r="C9" s="213"/>
      <c r="D9" s="213"/>
      <c r="E9" s="213"/>
      <c r="F9" s="213"/>
      <c r="G9" s="213"/>
      <c r="H9" s="213"/>
      <c r="I9" s="213"/>
      <c r="J9" s="213"/>
      <c r="K9" s="214"/>
      <c r="L9" s="36"/>
    </row>
    <row r="10" spans="1:12" x14ac:dyDescent="0.25">
      <c r="A10" s="36"/>
      <c r="B10" s="212"/>
      <c r="C10" s="213"/>
      <c r="D10" s="213"/>
      <c r="E10" s="213"/>
      <c r="F10" s="213"/>
      <c r="G10" s="213"/>
      <c r="H10" s="213"/>
      <c r="I10" s="213"/>
      <c r="J10" s="213"/>
      <c r="K10" s="214"/>
      <c r="L10" s="36"/>
    </row>
    <row r="11" spans="1:12" x14ac:dyDescent="0.25">
      <c r="A11" s="36"/>
      <c r="B11" s="212"/>
      <c r="C11" s="213"/>
      <c r="D11" s="213"/>
      <c r="E11" s="213"/>
      <c r="F11" s="213"/>
      <c r="G11" s="213"/>
      <c r="H11" s="213"/>
      <c r="I11" s="213"/>
      <c r="J11" s="213"/>
      <c r="K11" s="214"/>
      <c r="L11" s="36"/>
    </row>
    <row r="12" spans="1:12" x14ac:dyDescent="0.25">
      <c r="A12" s="36"/>
      <c r="B12" s="212"/>
      <c r="C12" s="213"/>
      <c r="D12" s="213"/>
      <c r="E12" s="213"/>
      <c r="F12" s="213"/>
      <c r="G12" s="213"/>
      <c r="H12" s="213"/>
      <c r="I12" s="213"/>
      <c r="J12" s="213"/>
      <c r="K12" s="214"/>
      <c r="L12" s="36"/>
    </row>
    <row r="13" spans="1:12" x14ac:dyDescent="0.25">
      <c r="A13" s="36"/>
      <c r="B13" s="212"/>
      <c r="C13" s="213"/>
      <c r="D13" s="213"/>
      <c r="E13" s="213"/>
      <c r="F13" s="213"/>
      <c r="G13" s="213"/>
      <c r="H13" s="213"/>
      <c r="I13" s="213"/>
      <c r="J13" s="213"/>
      <c r="K13" s="214"/>
      <c r="L13" s="36"/>
    </row>
    <row r="14" spans="1:12" ht="15.75" thickBot="1" x14ac:dyDescent="0.3">
      <c r="A14" s="36"/>
      <c r="B14" s="215"/>
      <c r="C14" s="216"/>
      <c r="D14" s="216"/>
      <c r="E14" s="216"/>
      <c r="F14" s="216"/>
      <c r="G14" s="216"/>
      <c r="H14" s="216"/>
      <c r="I14" s="216"/>
      <c r="J14" s="216"/>
      <c r="K14" s="217"/>
      <c r="L14" s="36"/>
    </row>
    <row r="15" spans="1:12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5.75" thickBot="1" x14ac:dyDescent="0.3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</row>
    <row r="17" spans="1:12" x14ac:dyDescent="0.25">
      <c r="A17" s="36"/>
      <c r="B17" s="209">
        <v>2</v>
      </c>
      <c r="C17" s="210"/>
      <c r="D17" s="210"/>
      <c r="E17" s="210"/>
      <c r="F17" s="210"/>
      <c r="G17" s="210"/>
      <c r="H17" s="210"/>
      <c r="I17" s="210"/>
      <c r="J17" s="210"/>
      <c r="K17" s="211"/>
      <c r="L17" s="36"/>
    </row>
    <row r="18" spans="1:12" x14ac:dyDescent="0.25">
      <c r="A18" s="36"/>
      <c r="B18" s="212"/>
      <c r="C18" s="213"/>
      <c r="D18" s="213"/>
      <c r="E18" s="213"/>
      <c r="F18" s="213"/>
      <c r="G18" s="213"/>
      <c r="H18" s="213"/>
      <c r="I18" s="213"/>
      <c r="J18" s="213"/>
      <c r="K18" s="214"/>
      <c r="L18" s="36"/>
    </row>
    <row r="19" spans="1:12" x14ac:dyDescent="0.25">
      <c r="A19" s="36"/>
      <c r="B19" s="212"/>
      <c r="C19" s="213"/>
      <c r="D19" s="213"/>
      <c r="E19" s="213"/>
      <c r="F19" s="213"/>
      <c r="G19" s="213"/>
      <c r="H19" s="213"/>
      <c r="I19" s="213"/>
      <c r="J19" s="213"/>
      <c r="K19" s="214"/>
      <c r="L19" s="36"/>
    </row>
    <row r="20" spans="1:12" x14ac:dyDescent="0.25">
      <c r="A20" s="36"/>
      <c r="B20" s="212"/>
      <c r="C20" s="213"/>
      <c r="D20" s="213"/>
      <c r="E20" s="213"/>
      <c r="F20" s="213"/>
      <c r="G20" s="213"/>
      <c r="H20" s="213"/>
      <c r="I20" s="213"/>
      <c r="J20" s="213"/>
      <c r="K20" s="214"/>
      <c r="L20" s="36"/>
    </row>
    <row r="21" spans="1:12" x14ac:dyDescent="0.25">
      <c r="A21" s="36"/>
      <c r="B21" s="212"/>
      <c r="C21" s="213"/>
      <c r="D21" s="213"/>
      <c r="E21" s="213"/>
      <c r="F21" s="213"/>
      <c r="G21" s="213"/>
      <c r="H21" s="213"/>
      <c r="I21" s="213"/>
      <c r="J21" s="213"/>
      <c r="K21" s="214"/>
      <c r="L21" s="36"/>
    </row>
    <row r="22" spans="1:12" x14ac:dyDescent="0.25">
      <c r="A22" s="36"/>
      <c r="B22" s="212"/>
      <c r="C22" s="213"/>
      <c r="D22" s="213"/>
      <c r="E22" s="213"/>
      <c r="F22" s="213"/>
      <c r="G22" s="213"/>
      <c r="H22" s="213"/>
      <c r="I22" s="213"/>
      <c r="J22" s="213"/>
      <c r="K22" s="214"/>
      <c r="L22" s="36"/>
    </row>
    <row r="23" spans="1:12" x14ac:dyDescent="0.25">
      <c r="A23" s="36"/>
      <c r="B23" s="212"/>
      <c r="C23" s="213"/>
      <c r="D23" s="213"/>
      <c r="E23" s="213"/>
      <c r="F23" s="213"/>
      <c r="G23" s="213"/>
      <c r="H23" s="213"/>
      <c r="I23" s="213"/>
      <c r="J23" s="213"/>
      <c r="K23" s="214"/>
      <c r="L23" s="36"/>
    </row>
    <row r="24" spans="1:12" x14ac:dyDescent="0.25">
      <c r="A24" s="36"/>
      <c r="B24" s="212"/>
      <c r="C24" s="213"/>
      <c r="D24" s="213"/>
      <c r="E24" s="213"/>
      <c r="F24" s="213"/>
      <c r="G24" s="213"/>
      <c r="H24" s="213"/>
      <c r="I24" s="213"/>
      <c r="J24" s="213"/>
      <c r="K24" s="214"/>
      <c r="L24" s="36"/>
    </row>
    <row r="25" spans="1:12" x14ac:dyDescent="0.25">
      <c r="A25" s="36"/>
      <c r="B25" s="212"/>
      <c r="C25" s="213"/>
      <c r="D25" s="213"/>
      <c r="E25" s="213"/>
      <c r="F25" s="213"/>
      <c r="G25" s="213"/>
      <c r="H25" s="213"/>
      <c r="I25" s="213"/>
      <c r="J25" s="213"/>
      <c r="K25" s="214"/>
      <c r="L25" s="36"/>
    </row>
    <row r="26" spans="1:12" x14ac:dyDescent="0.25">
      <c r="A26" s="36"/>
      <c r="B26" s="212"/>
      <c r="C26" s="213"/>
      <c r="D26" s="213"/>
      <c r="E26" s="213"/>
      <c r="F26" s="213"/>
      <c r="G26" s="213"/>
      <c r="H26" s="213"/>
      <c r="I26" s="213"/>
      <c r="J26" s="213"/>
      <c r="K26" s="214"/>
      <c r="L26" s="36"/>
    </row>
    <row r="27" spans="1:12" x14ac:dyDescent="0.25">
      <c r="A27" s="36"/>
      <c r="B27" s="212"/>
      <c r="C27" s="213"/>
      <c r="D27" s="213"/>
      <c r="E27" s="213"/>
      <c r="F27" s="213"/>
      <c r="G27" s="213"/>
      <c r="H27" s="213"/>
      <c r="I27" s="213"/>
      <c r="J27" s="213"/>
      <c r="K27" s="214"/>
      <c r="L27" s="36"/>
    </row>
    <row r="28" spans="1:12" x14ac:dyDescent="0.25">
      <c r="A28" s="36"/>
      <c r="B28" s="212"/>
      <c r="C28" s="213"/>
      <c r="D28" s="213"/>
      <c r="E28" s="213"/>
      <c r="F28" s="213"/>
      <c r="G28" s="213"/>
      <c r="H28" s="213"/>
      <c r="I28" s="213"/>
      <c r="J28" s="213"/>
      <c r="K28" s="214"/>
      <c r="L28" s="36"/>
    </row>
    <row r="29" spans="1:12" ht="15.75" thickBot="1" x14ac:dyDescent="0.3">
      <c r="A29" s="36"/>
      <c r="B29" s="215"/>
      <c r="C29" s="216"/>
      <c r="D29" s="216"/>
      <c r="E29" s="216"/>
      <c r="F29" s="216"/>
      <c r="G29" s="216"/>
      <c r="H29" s="216"/>
      <c r="I29" s="216"/>
      <c r="J29" s="216"/>
      <c r="K29" s="217"/>
      <c r="L29" s="36"/>
    </row>
    <row r="30" spans="1:12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5.75" thickBot="1" x14ac:dyDescent="0.3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</row>
    <row r="32" spans="1:12" x14ac:dyDescent="0.25">
      <c r="A32" s="36"/>
      <c r="B32" s="209">
        <v>3</v>
      </c>
      <c r="C32" s="210"/>
      <c r="D32" s="210"/>
      <c r="E32" s="210"/>
      <c r="F32" s="210"/>
      <c r="G32" s="210"/>
      <c r="H32" s="210"/>
      <c r="I32" s="210"/>
      <c r="J32" s="210"/>
      <c r="K32" s="211"/>
      <c r="L32" s="36"/>
    </row>
    <row r="33" spans="1:12" x14ac:dyDescent="0.25">
      <c r="A33" s="36"/>
      <c r="B33" s="212"/>
      <c r="C33" s="213"/>
      <c r="D33" s="213"/>
      <c r="E33" s="213"/>
      <c r="F33" s="213"/>
      <c r="G33" s="213"/>
      <c r="H33" s="213"/>
      <c r="I33" s="213"/>
      <c r="J33" s="213"/>
      <c r="K33" s="214"/>
      <c r="L33" s="36"/>
    </row>
    <row r="34" spans="1:12" x14ac:dyDescent="0.25">
      <c r="A34" s="36"/>
      <c r="B34" s="212"/>
      <c r="C34" s="213"/>
      <c r="D34" s="213"/>
      <c r="E34" s="213"/>
      <c r="F34" s="213"/>
      <c r="G34" s="213"/>
      <c r="H34" s="213"/>
      <c r="I34" s="213"/>
      <c r="J34" s="213"/>
      <c r="K34" s="214"/>
      <c r="L34" s="36"/>
    </row>
    <row r="35" spans="1:12" x14ac:dyDescent="0.25">
      <c r="A35" s="36"/>
      <c r="B35" s="212"/>
      <c r="C35" s="213"/>
      <c r="D35" s="213"/>
      <c r="E35" s="213"/>
      <c r="F35" s="213"/>
      <c r="G35" s="213"/>
      <c r="H35" s="213"/>
      <c r="I35" s="213"/>
      <c r="J35" s="213"/>
      <c r="K35" s="214"/>
      <c r="L35" s="36"/>
    </row>
    <row r="36" spans="1:12" x14ac:dyDescent="0.25">
      <c r="A36" s="36"/>
      <c r="B36" s="212"/>
      <c r="C36" s="213"/>
      <c r="D36" s="213"/>
      <c r="E36" s="213"/>
      <c r="F36" s="213"/>
      <c r="G36" s="213"/>
      <c r="H36" s="213"/>
      <c r="I36" s="213"/>
      <c r="J36" s="213"/>
      <c r="K36" s="214"/>
      <c r="L36" s="36"/>
    </row>
    <row r="37" spans="1:12" x14ac:dyDescent="0.25">
      <c r="A37" s="36"/>
      <c r="B37" s="212"/>
      <c r="C37" s="213"/>
      <c r="D37" s="213"/>
      <c r="E37" s="213"/>
      <c r="F37" s="213"/>
      <c r="G37" s="213"/>
      <c r="H37" s="213"/>
      <c r="I37" s="213"/>
      <c r="J37" s="213"/>
      <c r="K37" s="214"/>
      <c r="L37" s="36"/>
    </row>
    <row r="38" spans="1:12" x14ac:dyDescent="0.25">
      <c r="A38" s="36"/>
      <c r="B38" s="212"/>
      <c r="C38" s="213"/>
      <c r="D38" s="213"/>
      <c r="E38" s="213"/>
      <c r="F38" s="213"/>
      <c r="G38" s="213"/>
      <c r="H38" s="213"/>
      <c r="I38" s="213"/>
      <c r="J38" s="213"/>
      <c r="K38" s="214"/>
      <c r="L38" s="36"/>
    </row>
    <row r="39" spans="1:12" x14ac:dyDescent="0.25">
      <c r="A39" s="36"/>
      <c r="B39" s="212"/>
      <c r="C39" s="213"/>
      <c r="D39" s="213"/>
      <c r="E39" s="213"/>
      <c r="F39" s="213"/>
      <c r="G39" s="213"/>
      <c r="H39" s="213"/>
      <c r="I39" s="213"/>
      <c r="J39" s="213"/>
      <c r="K39" s="214"/>
      <c r="L39" s="36"/>
    </row>
    <row r="40" spans="1:12" x14ac:dyDescent="0.25">
      <c r="A40" s="36"/>
      <c r="B40" s="212"/>
      <c r="C40" s="213"/>
      <c r="D40" s="213"/>
      <c r="E40" s="213"/>
      <c r="F40" s="213"/>
      <c r="G40" s="213"/>
      <c r="H40" s="213"/>
      <c r="I40" s="213"/>
      <c r="J40" s="213"/>
      <c r="K40" s="214"/>
      <c r="L40" s="36"/>
    </row>
    <row r="41" spans="1:12" x14ac:dyDescent="0.25">
      <c r="A41" s="36"/>
      <c r="B41" s="212"/>
      <c r="C41" s="213"/>
      <c r="D41" s="213"/>
      <c r="E41" s="213"/>
      <c r="F41" s="213"/>
      <c r="G41" s="213"/>
      <c r="H41" s="213"/>
      <c r="I41" s="213"/>
      <c r="J41" s="213"/>
      <c r="K41" s="214"/>
      <c r="L41" s="36"/>
    </row>
    <row r="42" spans="1:12" x14ac:dyDescent="0.25">
      <c r="A42" s="36"/>
      <c r="B42" s="212"/>
      <c r="C42" s="213"/>
      <c r="D42" s="213"/>
      <c r="E42" s="213"/>
      <c r="F42" s="213"/>
      <c r="G42" s="213"/>
      <c r="H42" s="213"/>
      <c r="I42" s="213"/>
      <c r="J42" s="213"/>
      <c r="K42" s="214"/>
      <c r="L42" s="36"/>
    </row>
    <row r="43" spans="1:12" x14ac:dyDescent="0.25">
      <c r="A43" s="36"/>
      <c r="B43" s="212"/>
      <c r="C43" s="213"/>
      <c r="D43" s="213"/>
      <c r="E43" s="213"/>
      <c r="F43" s="213"/>
      <c r="G43" s="213"/>
      <c r="H43" s="213"/>
      <c r="I43" s="213"/>
      <c r="J43" s="213"/>
      <c r="K43" s="214"/>
      <c r="L43" s="36"/>
    </row>
    <row r="44" spans="1:12" ht="15.75" thickBot="1" x14ac:dyDescent="0.3">
      <c r="A44" s="36"/>
      <c r="B44" s="215"/>
      <c r="C44" s="216"/>
      <c r="D44" s="216"/>
      <c r="E44" s="216"/>
      <c r="F44" s="216"/>
      <c r="G44" s="216"/>
      <c r="H44" s="216"/>
      <c r="I44" s="216"/>
      <c r="J44" s="216"/>
      <c r="K44" s="217"/>
      <c r="L44" s="36"/>
    </row>
    <row r="45" spans="1:12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</sheetData>
  <mergeCells count="9">
    <mergeCell ref="A31:L31"/>
    <mergeCell ref="B32:K32"/>
    <mergeCell ref="B33:K44"/>
    <mergeCell ref="B18:K29"/>
    <mergeCell ref="A1:L1"/>
    <mergeCell ref="B2:K2"/>
    <mergeCell ref="B3:K14"/>
    <mergeCell ref="A16:L16"/>
    <mergeCell ref="B17:K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L50"/>
  <sheetViews>
    <sheetView workbookViewId="0">
      <selection activeCell="S41" sqref="S41"/>
    </sheetView>
  </sheetViews>
  <sheetFormatPr defaultRowHeight="15" x14ac:dyDescent="0.25"/>
  <cols>
    <col min="1" max="1" width="3.28515625" customWidth="1"/>
    <col min="10" max="10" width="2.7109375" customWidth="1"/>
    <col min="11" max="11" width="5.140625" customWidth="1"/>
    <col min="12" max="12" width="2.7109375" customWidth="1"/>
  </cols>
  <sheetData>
    <row r="1" spans="1:12" x14ac:dyDescent="0.25">
      <c r="A1" s="208" t="s">
        <v>13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x14ac:dyDescent="0.25">
      <c r="A2" s="36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36"/>
    </row>
    <row r="3" spans="1:12" x14ac:dyDescent="0.25">
      <c r="A3" s="36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36"/>
    </row>
    <row r="4" spans="1:12" x14ac:dyDescent="0.25">
      <c r="A4" s="36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36"/>
    </row>
    <row r="5" spans="1:12" x14ac:dyDescent="0.25">
      <c r="A5" s="36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36"/>
    </row>
    <row r="6" spans="1:12" x14ac:dyDescent="0.25">
      <c r="A6" s="36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36"/>
    </row>
    <row r="7" spans="1:12" x14ac:dyDescent="0.25">
      <c r="A7" s="36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36"/>
    </row>
    <row r="8" spans="1:12" x14ac:dyDescent="0.25">
      <c r="A8" s="36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36"/>
    </row>
    <row r="9" spans="1:12" x14ac:dyDescent="0.25">
      <c r="A9" s="36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36"/>
    </row>
    <row r="10" spans="1:12" x14ac:dyDescent="0.25">
      <c r="A10" s="36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36"/>
    </row>
    <row r="11" spans="1:12" x14ac:dyDescent="0.25">
      <c r="A11" s="36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36"/>
    </row>
    <row r="12" spans="1:12" x14ac:dyDescent="0.25">
      <c r="A12" s="36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36"/>
    </row>
    <row r="13" spans="1:12" x14ac:dyDescent="0.25">
      <c r="A13" s="36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36"/>
    </row>
    <row r="14" spans="1:12" x14ac:dyDescent="0.25">
      <c r="A14" s="36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36"/>
    </row>
    <row r="15" spans="1:12" x14ac:dyDescent="0.25">
      <c r="A15" s="36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36"/>
    </row>
    <row r="16" spans="1:12" x14ac:dyDescent="0.25">
      <c r="A16" s="36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36"/>
    </row>
    <row r="17" spans="1:12" x14ac:dyDescent="0.25">
      <c r="A17" s="36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36"/>
    </row>
    <row r="18" spans="1:12" x14ac:dyDescent="0.25">
      <c r="A18" s="36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36"/>
    </row>
    <row r="19" spans="1:12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x14ac:dyDescent="0.2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</row>
    <row r="21" spans="1:12" x14ac:dyDescent="0.2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2" x14ac:dyDescent="0.2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x14ac:dyDescent="0.2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2" x14ac:dyDescent="0.2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2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</row>
    <row r="26" spans="1:12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</row>
    <row r="27" spans="1:12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</row>
    <row r="28" spans="1:12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1:12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</row>
    <row r="30" spans="1:12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</row>
    <row r="31" spans="1:12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1:12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3" spans="1:12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1:12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</row>
    <row r="35" spans="1:12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</row>
    <row r="37" spans="1:12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</row>
    <row r="38" spans="1:12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</row>
    <row r="39" spans="1:12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2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</row>
    <row r="41" spans="1:12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</row>
    <row r="42" spans="1:12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</row>
    <row r="43" spans="1:12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</row>
    <row r="44" spans="1:12" x14ac:dyDescent="0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</row>
    <row r="45" spans="1:12" x14ac:dyDescent="0.2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</row>
    <row r="46" spans="1:12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</row>
    <row r="47" spans="1:12" x14ac:dyDescent="0.2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</row>
    <row r="48" spans="1:12" x14ac:dyDescent="0.2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</row>
    <row r="49" spans="1:12" x14ac:dyDescent="0.2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</row>
    <row r="50" spans="1:12" x14ac:dyDescent="0.2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</row>
  </sheetData>
  <mergeCells count="3">
    <mergeCell ref="A1:L1"/>
    <mergeCell ref="B2:K18"/>
    <mergeCell ref="A20:L5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Опросный лист</vt:lpstr>
      <vt:lpstr>Типы корпусов</vt:lpstr>
      <vt:lpstr>Сигнализация</vt:lpstr>
      <vt:lpstr>Условное обозначения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Родионов</cp:lastModifiedBy>
  <cp:lastPrinted>2021-02-10T10:54:05Z</cp:lastPrinted>
  <dcterms:created xsi:type="dcterms:W3CDTF">2020-06-24T07:16:22Z</dcterms:created>
  <dcterms:modified xsi:type="dcterms:W3CDTF">2024-03-04T12:22:39Z</dcterms:modified>
</cp:coreProperties>
</file>